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worksheets/sheet4.xml" ContentType="application/vnd.openxmlformats-officedocument.spreadsheetml.workshee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/Users/danielabossio/Dropbox/Programación Monetaria CFI/Entregable Programación Monetaria/Segunda revisión/"/>
    </mc:Choice>
  </mc:AlternateContent>
  <xr:revisionPtr revIDLastSave="0" documentId="13_ncr:1_{5D25ED3E-4B66-5341-98DC-B85D7603FB55}" xr6:coauthVersionLast="47" xr6:coauthVersionMax="47" xr10:uidLastSave="{00000000-0000-0000-0000-000000000000}"/>
  <bookViews>
    <workbookView xWindow="0" yWindow="500" windowWidth="27400" windowHeight="15040" firstSheet="1" activeTab="5" xr2:uid="{00000000-000D-0000-FFFF-FFFF00000000}"/>
  </bookViews>
  <sheets>
    <sheet name="PRECIOS" sheetId="1" r:id="rId1"/>
    <sheet name="ACTIVIDAD" sheetId="2" r:id="rId2"/>
    <sheet name="SECTOR EXTERNO" sheetId="3" r:id="rId3"/>
    <sheet name="RDO FISCAL" sheetId="7" r:id="rId4"/>
    <sheet name="MONETARIO" sheetId="8" r:id="rId5"/>
    <sheet name="CUADRO Supuestos Macro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6" l="1"/>
  <c r="O19" i="6"/>
  <c r="N19" i="6"/>
  <c r="M19" i="6"/>
  <c r="L19" i="6"/>
  <c r="K19" i="6"/>
  <c r="I255" i="2" l="1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J34" i="2"/>
  <c r="K34" i="2"/>
  <c r="J35" i="2"/>
  <c r="K35" i="2"/>
  <c r="J36" i="2"/>
  <c r="K36" i="2"/>
  <c r="J37" i="2"/>
  <c r="K37" i="2"/>
  <c r="J38" i="2"/>
  <c r="K38" i="2"/>
  <c r="J39" i="2"/>
  <c r="K39" i="2"/>
  <c r="J40" i="2"/>
  <c r="K40" i="2"/>
  <c r="J41" i="2"/>
  <c r="K41" i="2"/>
  <c r="J42" i="2"/>
  <c r="K42" i="2"/>
  <c r="J43" i="2"/>
  <c r="K43" i="2"/>
  <c r="J44" i="2"/>
  <c r="K44" i="2"/>
  <c r="J45" i="2"/>
  <c r="K45" i="2"/>
  <c r="J46" i="2"/>
  <c r="K46" i="2"/>
  <c r="J47" i="2"/>
  <c r="K47" i="2"/>
  <c r="J48" i="2"/>
  <c r="K48" i="2"/>
  <c r="J49" i="2"/>
  <c r="K49" i="2"/>
  <c r="J50" i="2"/>
  <c r="K50" i="2"/>
  <c r="J51" i="2"/>
  <c r="K51" i="2"/>
  <c r="J52" i="2"/>
  <c r="K52" i="2"/>
  <c r="J53" i="2"/>
  <c r="K53" i="2"/>
  <c r="J54" i="2"/>
  <c r="K54" i="2"/>
  <c r="J55" i="2"/>
  <c r="K55" i="2"/>
  <c r="J56" i="2"/>
  <c r="K56" i="2"/>
  <c r="J57" i="2"/>
  <c r="K57" i="2"/>
  <c r="J58" i="2"/>
  <c r="K58" i="2"/>
  <c r="J59" i="2"/>
  <c r="K59" i="2"/>
  <c r="J60" i="2"/>
  <c r="K60" i="2"/>
  <c r="J61" i="2"/>
  <c r="K61" i="2"/>
  <c r="J62" i="2"/>
  <c r="K62" i="2"/>
  <c r="J63" i="2"/>
  <c r="K63" i="2"/>
  <c r="J64" i="2"/>
  <c r="K64" i="2"/>
  <c r="J65" i="2"/>
  <c r="K65" i="2"/>
  <c r="J66" i="2"/>
  <c r="K66" i="2"/>
  <c r="J67" i="2"/>
  <c r="K67" i="2"/>
  <c r="J68" i="2"/>
  <c r="K68" i="2"/>
  <c r="J69" i="2"/>
  <c r="K69" i="2"/>
  <c r="J70" i="2"/>
  <c r="K70" i="2"/>
  <c r="J71" i="2"/>
  <c r="K71" i="2"/>
  <c r="J72" i="2"/>
  <c r="K72" i="2"/>
  <c r="J73" i="2"/>
  <c r="K73" i="2"/>
  <c r="J74" i="2"/>
  <c r="K74" i="2"/>
  <c r="J75" i="2"/>
  <c r="K75" i="2"/>
  <c r="J76" i="2"/>
  <c r="K76" i="2"/>
  <c r="J77" i="2"/>
  <c r="K77" i="2"/>
  <c r="J78" i="2"/>
  <c r="K78" i="2"/>
  <c r="J79" i="2"/>
  <c r="K79" i="2"/>
  <c r="J80" i="2"/>
  <c r="K80" i="2"/>
  <c r="J81" i="2"/>
  <c r="K81" i="2"/>
  <c r="J82" i="2"/>
  <c r="K82" i="2"/>
  <c r="J83" i="2"/>
  <c r="K83" i="2"/>
  <c r="J84" i="2"/>
  <c r="K84" i="2"/>
  <c r="J85" i="2"/>
  <c r="K85" i="2"/>
  <c r="J86" i="2"/>
  <c r="K86" i="2"/>
  <c r="J87" i="2"/>
  <c r="K87" i="2"/>
  <c r="J88" i="2"/>
  <c r="K88" i="2"/>
  <c r="J89" i="2"/>
  <c r="K89" i="2"/>
  <c r="J90" i="2"/>
  <c r="K90" i="2"/>
  <c r="J91" i="2"/>
  <c r="K91" i="2"/>
  <c r="J92" i="2"/>
  <c r="K92" i="2"/>
  <c r="J93" i="2"/>
  <c r="K93" i="2"/>
  <c r="J94" i="2"/>
  <c r="K94" i="2"/>
  <c r="J95" i="2"/>
  <c r="K95" i="2"/>
  <c r="J96" i="2"/>
  <c r="K96" i="2"/>
  <c r="J97" i="2"/>
  <c r="K97" i="2"/>
  <c r="J98" i="2"/>
  <c r="K98" i="2"/>
  <c r="J99" i="2"/>
  <c r="K99" i="2"/>
  <c r="J100" i="2"/>
  <c r="K100" i="2"/>
  <c r="J101" i="2"/>
  <c r="K101" i="2"/>
  <c r="J102" i="2"/>
  <c r="K102" i="2"/>
  <c r="J103" i="2"/>
  <c r="K103" i="2"/>
  <c r="J104" i="2"/>
  <c r="K104" i="2"/>
  <c r="J105" i="2"/>
  <c r="K105" i="2"/>
  <c r="J106" i="2"/>
  <c r="K106" i="2"/>
  <c r="J107" i="2"/>
  <c r="K107" i="2"/>
  <c r="J108" i="2"/>
  <c r="K108" i="2"/>
  <c r="J109" i="2"/>
  <c r="K109" i="2"/>
  <c r="J110" i="2"/>
  <c r="K110" i="2"/>
  <c r="J111" i="2"/>
  <c r="K111" i="2"/>
  <c r="J112" i="2"/>
  <c r="K112" i="2"/>
  <c r="J113" i="2"/>
  <c r="K113" i="2"/>
  <c r="J114" i="2"/>
  <c r="K114" i="2"/>
  <c r="J115" i="2"/>
  <c r="K115" i="2"/>
  <c r="J116" i="2"/>
  <c r="K116" i="2"/>
  <c r="J117" i="2"/>
  <c r="K117" i="2"/>
  <c r="J118" i="2"/>
  <c r="K118" i="2"/>
  <c r="J119" i="2"/>
  <c r="K119" i="2"/>
  <c r="J120" i="2"/>
  <c r="K120" i="2"/>
  <c r="J121" i="2"/>
  <c r="K121" i="2"/>
  <c r="J122" i="2"/>
  <c r="K122" i="2"/>
  <c r="J123" i="2"/>
  <c r="K123" i="2"/>
  <c r="J124" i="2"/>
  <c r="K124" i="2"/>
  <c r="J125" i="2"/>
  <c r="K125" i="2"/>
  <c r="J126" i="2"/>
  <c r="K126" i="2"/>
  <c r="J127" i="2"/>
  <c r="K127" i="2"/>
  <c r="J128" i="2"/>
  <c r="K128" i="2"/>
  <c r="J129" i="2"/>
  <c r="K129" i="2"/>
  <c r="J130" i="2"/>
  <c r="K130" i="2"/>
  <c r="J131" i="2"/>
  <c r="K131" i="2"/>
  <c r="J132" i="2"/>
  <c r="K132" i="2"/>
  <c r="J133" i="2"/>
  <c r="K133" i="2"/>
  <c r="J134" i="2"/>
  <c r="K134" i="2"/>
  <c r="J135" i="2"/>
  <c r="K135" i="2"/>
  <c r="J136" i="2"/>
  <c r="K136" i="2"/>
  <c r="J137" i="2"/>
  <c r="K137" i="2"/>
  <c r="J138" i="2"/>
  <c r="K138" i="2"/>
  <c r="J139" i="2"/>
  <c r="K139" i="2"/>
  <c r="J140" i="2"/>
  <c r="K140" i="2"/>
  <c r="J141" i="2"/>
  <c r="K141" i="2"/>
  <c r="J142" i="2"/>
  <c r="K142" i="2"/>
  <c r="J143" i="2"/>
  <c r="K143" i="2"/>
  <c r="J144" i="2"/>
  <c r="K144" i="2"/>
  <c r="J145" i="2"/>
  <c r="K145" i="2"/>
  <c r="J146" i="2"/>
  <c r="K146" i="2"/>
  <c r="J147" i="2"/>
  <c r="K147" i="2"/>
  <c r="J148" i="2"/>
  <c r="K148" i="2"/>
  <c r="J149" i="2"/>
  <c r="K149" i="2"/>
  <c r="J150" i="2"/>
  <c r="K150" i="2"/>
  <c r="J151" i="2"/>
  <c r="K151" i="2"/>
  <c r="J152" i="2"/>
  <c r="K152" i="2"/>
  <c r="J153" i="2"/>
  <c r="K153" i="2"/>
  <c r="J154" i="2"/>
  <c r="K154" i="2"/>
  <c r="J155" i="2"/>
  <c r="K155" i="2"/>
  <c r="J156" i="2"/>
  <c r="K156" i="2"/>
  <c r="J157" i="2"/>
  <c r="K157" i="2"/>
  <c r="J158" i="2"/>
  <c r="K158" i="2"/>
  <c r="J159" i="2"/>
  <c r="K159" i="2"/>
  <c r="J160" i="2"/>
  <c r="K160" i="2"/>
  <c r="J161" i="2"/>
  <c r="K161" i="2"/>
  <c r="J162" i="2"/>
  <c r="K162" i="2"/>
  <c r="J163" i="2"/>
  <c r="K163" i="2"/>
  <c r="J164" i="2"/>
  <c r="K164" i="2"/>
  <c r="J165" i="2"/>
  <c r="K165" i="2"/>
  <c r="J166" i="2"/>
  <c r="K166" i="2"/>
  <c r="J167" i="2"/>
  <c r="K167" i="2"/>
  <c r="J168" i="2"/>
  <c r="K168" i="2"/>
  <c r="J169" i="2"/>
  <c r="K169" i="2"/>
  <c r="J170" i="2"/>
  <c r="K170" i="2"/>
  <c r="J171" i="2"/>
  <c r="K171" i="2"/>
  <c r="J172" i="2"/>
  <c r="K172" i="2"/>
  <c r="J173" i="2"/>
  <c r="K173" i="2"/>
  <c r="J174" i="2"/>
  <c r="K174" i="2"/>
  <c r="J175" i="2"/>
  <c r="K175" i="2"/>
  <c r="J176" i="2"/>
  <c r="K176" i="2"/>
  <c r="J177" i="2"/>
  <c r="K177" i="2"/>
  <c r="J178" i="2"/>
  <c r="K178" i="2"/>
  <c r="J179" i="2"/>
  <c r="K179" i="2"/>
  <c r="J180" i="2"/>
  <c r="K180" i="2"/>
  <c r="J181" i="2"/>
  <c r="K181" i="2"/>
  <c r="J182" i="2"/>
  <c r="K182" i="2"/>
  <c r="J183" i="2"/>
  <c r="K183" i="2"/>
  <c r="J184" i="2"/>
  <c r="K184" i="2"/>
  <c r="J185" i="2"/>
  <c r="K185" i="2"/>
  <c r="J186" i="2"/>
  <c r="K186" i="2"/>
  <c r="J187" i="2"/>
  <c r="K187" i="2"/>
  <c r="J188" i="2"/>
  <c r="K188" i="2"/>
  <c r="J189" i="2"/>
  <c r="K189" i="2"/>
  <c r="J190" i="2"/>
  <c r="K190" i="2"/>
  <c r="J191" i="2"/>
  <c r="K191" i="2"/>
  <c r="J192" i="2"/>
  <c r="K192" i="2"/>
  <c r="J193" i="2"/>
  <c r="K193" i="2"/>
  <c r="J194" i="2"/>
  <c r="K194" i="2"/>
  <c r="J195" i="2"/>
  <c r="K195" i="2"/>
  <c r="J196" i="2"/>
  <c r="K196" i="2"/>
  <c r="J197" i="2"/>
  <c r="K197" i="2"/>
  <c r="J198" i="2"/>
  <c r="K198" i="2"/>
  <c r="J199" i="2"/>
  <c r="K199" i="2"/>
  <c r="J200" i="2"/>
  <c r="K200" i="2"/>
  <c r="J201" i="2"/>
  <c r="K201" i="2"/>
  <c r="J202" i="2"/>
  <c r="K202" i="2"/>
  <c r="J203" i="2"/>
  <c r="K203" i="2"/>
  <c r="J204" i="2"/>
  <c r="K204" i="2"/>
  <c r="J205" i="2"/>
  <c r="K205" i="2"/>
  <c r="J206" i="2"/>
  <c r="K206" i="2"/>
  <c r="J207" i="2"/>
  <c r="K207" i="2"/>
  <c r="J208" i="2"/>
  <c r="K208" i="2"/>
  <c r="J209" i="2"/>
  <c r="K209" i="2"/>
  <c r="J210" i="2"/>
  <c r="K210" i="2"/>
  <c r="J211" i="2"/>
  <c r="K211" i="2"/>
  <c r="J212" i="2"/>
  <c r="K212" i="2"/>
  <c r="J213" i="2"/>
  <c r="K213" i="2"/>
  <c r="J214" i="2"/>
  <c r="K214" i="2"/>
  <c r="J215" i="2"/>
  <c r="K215" i="2"/>
  <c r="J216" i="2"/>
  <c r="K216" i="2"/>
  <c r="J217" i="2"/>
  <c r="K217" i="2"/>
  <c r="J218" i="2"/>
  <c r="K218" i="2"/>
  <c r="J219" i="2"/>
  <c r="K219" i="2"/>
  <c r="J220" i="2"/>
  <c r="K220" i="2"/>
  <c r="J221" i="2"/>
  <c r="K221" i="2"/>
  <c r="J222" i="2"/>
  <c r="K222" i="2"/>
  <c r="J223" i="2"/>
  <c r="K223" i="2"/>
  <c r="J224" i="2"/>
  <c r="K224" i="2"/>
  <c r="J225" i="2"/>
  <c r="K225" i="2"/>
  <c r="J226" i="2"/>
  <c r="K226" i="2"/>
  <c r="J227" i="2"/>
  <c r="K227" i="2"/>
  <c r="J228" i="2"/>
  <c r="K228" i="2"/>
  <c r="J229" i="2"/>
  <c r="K229" i="2"/>
  <c r="J230" i="2"/>
  <c r="K230" i="2"/>
  <c r="J231" i="2"/>
  <c r="K231" i="2"/>
  <c r="J232" i="2"/>
  <c r="K232" i="2"/>
  <c r="J233" i="2"/>
  <c r="K233" i="2"/>
  <c r="J234" i="2"/>
  <c r="K234" i="2"/>
  <c r="J235" i="2"/>
  <c r="K235" i="2"/>
  <c r="J236" i="2"/>
  <c r="K236" i="2"/>
  <c r="J237" i="2"/>
  <c r="K237" i="2"/>
  <c r="J238" i="2"/>
  <c r="K238" i="2"/>
  <c r="J239" i="2"/>
  <c r="K239" i="2"/>
  <c r="J240" i="2"/>
  <c r="K240" i="2"/>
  <c r="J241" i="2"/>
  <c r="K241" i="2"/>
  <c r="J242" i="2"/>
  <c r="K242" i="2"/>
  <c r="J243" i="2"/>
  <c r="K243" i="2"/>
  <c r="J244" i="2"/>
  <c r="K244" i="2"/>
  <c r="J245" i="2"/>
  <c r="K245" i="2"/>
  <c r="J246" i="2"/>
  <c r="K246" i="2"/>
  <c r="J247" i="2"/>
  <c r="K247" i="2"/>
  <c r="J248" i="2"/>
  <c r="K248" i="2"/>
  <c r="J249" i="2"/>
  <c r="K249" i="2"/>
  <c r="J250" i="2"/>
  <c r="K250" i="2"/>
  <c r="J251" i="2"/>
  <c r="K251" i="2"/>
  <c r="J252" i="2"/>
  <c r="K252" i="2"/>
  <c r="J253" i="2"/>
  <c r="K253" i="2"/>
  <c r="J254" i="2"/>
  <c r="K254" i="2"/>
  <c r="J255" i="2"/>
  <c r="K255" i="2"/>
  <c r="J256" i="2"/>
  <c r="K256" i="2"/>
  <c r="J257" i="2"/>
  <c r="K257" i="2"/>
  <c r="J258" i="2"/>
  <c r="K258" i="2"/>
  <c r="J259" i="2"/>
  <c r="K259" i="2"/>
  <c r="J260" i="2"/>
  <c r="K260" i="2"/>
  <c r="J261" i="2"/>
  <c r="K261" i="2"/>
  <c r="J262" i="2"/>
  <c r="K262" i="2"/>
  <c r="J263" i="2"/>
  <c r="K263" i="2"/>
  <c r="J264" i="2"/>
  <c r="K264" i="2"/>
  <c r="J265" i="2"/>
  <c r="K265" i="2"/>
  <c r="J266" i="2"/>
  <c r="K266" i="2"/>
  <c r="J15" i="2"/>
  <c r="K15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6" i="2"/>
  <c r="I257" i="2"/>
  <c r="I258" i="2"/>
  <c r="I259" i="2"/>
  <c r="I260" i="2"/>
  <c r="I261" i="2"/>
  <c r="I262" i="2"/>
  <c r="I263" i="2"/>
  <c r="I264" i="2"/>
  <c r="I265" i="2"/>
  <c r="I266" i="2"/>
  <c r="C23" i="2" l="1"/>
  <c r="C22" i="2"/>
  <c r="E62" i="1" l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C19" i="2" l="1"/>
  <c r="C17" i="2"/>
  <c r="B14" i="3" l="1"/>
  <c r="B13" i="3"/>
  <c r="B12" i="3"/>
  <c r="B11" i="3"/>
  <c r="B10" i="3"/>
  <c r="B9" i="3"/>
  <c r="B8" i="3"/>
  <c r="B7" i="3"/>
  <c r="B6" i="3"/>
  <c r="B5" i="3"/>
  <c r="B4" i="3"/>
  <c r="B3" i="3"/>
  <c r="C9" i="2"/>
  <c r="C10" i="2"/>
  <c r="C11" i="2"/>
  <c r="C12" i="2"/>
  <c r="C13" i="2"/>
  <c r="C14" i="2"/>
  <c r="C15" i="2"/>
  <c r="C16" i="2"/>
  <c r="C18" i="2"/>
  <c r="C20" i="2"/>
  <c r="C21" i="2"/>
  <c r="C8" i="2"/>
  <c r="F4" i="1" l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G4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E15" i="1"/>
  <c r="D15" i="1"/>
</calcChain>
</file>

<file path=xl/sharedStrings.xml><?xml version="1.0" encoding="utf-8"?>
<sst xmlns="http://schemas.openxmlformats.org/spreadsheetml/2006/main" count="176" uniqueCount="103">
  <si>
    <t>Indice dic 2016=100</t>
  </si>
  <si>
    <t>Var i.a.</t>
  </si>
  <si>
    <t>Var. MES</t>
  </si>
  <si>
    <t>IPC NG</t>
  </si>
  <si>
    <t>IPC núcleo</t>
  </si>
  <si>
    <t>millones de pesos- precios constantes 2004</t>
  </si>
  <si>
    <t xml:space="preserve">PBI </t>
  </si>
  <si>
    <t>IT 21</t>
  </si>
  <si>
    <t>IIT 21</t>
  </si>
  <si>
    <t>IIIT 21</t>
  </si>
  <si>
    <t>IVT 21</t>
  </si>
  <si>
    <t>IT 22</t>
  </si>
  <si>
    <t>IIT 22</t>
  </si>
  <si>
    <t>IIIT 22</t>
  </si>
  <si>
    <t>IVT 22</t>
  </si>
  <si>
    <t>IT 23</t>
  </si>
  <si>
    <t>IIT 23</t>
  </si>
  <si>
    <t>IIIT 23</t>
  </si>
  <si>
    <t>IVT 23</t>
  </si>
  <si>
    <t>IT 24</t>
  </si>
  <si>
    <t>IIT 24</t>
  </si>
  <si>
    <t>IIIT 24</t>
  </si>
  <si>
    <t>IVT 24</t>
  </si>
  <si>
    <t>IT 25</t>
  </si>
  <si>
    <t>IIT 25</t>
  </si>
  <si>
    <t>millones de dólares</t>
  </si>
  <si>
    <t>BCRA</t>
  </si>
  <si>
    <t>Compras netas del BCRA en el MLC</t>
  </si>
  <si>
    <t>compra de divisas- variaciones diarias</t>
  </si>
  <si>
    <t>EN % DEL PBI</t>
  </si>
  <si>
    <t>R Primario</t>
  </si>
  <si>
    <t>R Financiero</t>
  </si>
  <si>
    <t>SUPUESTOS MACRO - ESCENARIO BASE</t>
  </si>
  <si>
    <t>2024 (p)</t>
  </si>
  <si>
    <t>2025 (p)</t>
  </si>
  <si>
    <t>Q1</t>
  </si>
  <si>
    <t>Q2</t>
  </si>
  <si>
    <t>Q3 (p)</t>
  </si>
  <si>
    <t>Q4 (p)</t>
  </si>
  <si>
    <t>Q1 (p)</t>
  </si>
  <si>
    <t>Q2 (p)</t>
  </si>
  <si>
    <t>Actividad</t>
  </si>
  <si>
    <t>PIB real (EMAE)</t>
  </si>
  <si>
    <t>Año</t>
  </si>
  <si>
    <t>Var %</t>
  </si>
  <si>
    <t>PIB agro</t>
  </si>
  <si>
    <t>PIB no agro</t>
  </si>
  <si>
    <t>PIB nominal</t>
  </si>
  <si>
    <t>Var % i.a.</t>
  </si>
  <si>
    <t>billones AR$ corr.</t>
  </si>
  <si>
    <t>MM USD</t>
  </si>
  <si>
    <t>Precios</t>
  </si>
  <si>
    <t xml:space="preserve">Dic. </t>
  </si>
  <si>
    <t>Var. % i.a.</t>
  </si>
  <si>
    <t>TCN oficial</t>
  </si>
  <si>
    <t>Prom. Mensual $/USD</t>
  </si>
  <si>
    <t>TCRM</t>
  </si>
  <si>
    <t>Dic.</t>
  </si>
  <si>
    <t xml:space="preserve"> Var. %</t>
  </si>
  <si>
    <t>Salarios Priv. Reg.</t>
  </si>
  <si>
    <t>Salario real</t>
  </si>
  <si>
    <t>Tarifas regulados</t>
  </si>
  <si>
    <t>Sector Externo</t>
  </si>
  <si>
    <t>Saldo Comercial Bs. devengado</t>
  </si>
  <si>
    <t>M USD</t>
  </si>
  <si>
    <t>Expo Bs.</t>
  </si>
  <si>
    <t>Impo Bs. FOB</t>
  </si>
  <si>
    <t>Saldo Servicios</t>
  </si>
  <si>
    <t>Cuenta Corriente</t>
  </si>
  <si>
    <t>% PIB</t>
  </si>
  <si>
    <t>Compras netas MLC</t>
  </si>
  <si>
    <t>Reservas Internacionales Netas</t>
  </si>
  <si>
    <t>Var. Acum. M USD</t>
  </si>
  <si>
    <t>Fiscal</t>
  </si>
  <si>
    <t>Resultado primario SPNF</t>
  </si>
  <si>
    <t>Resultado financiero SPNF</t>
  </si>
  <si>
    <t xml:space="preserve">Financiamiento neto mercado </t>
  </si>
  <si>
    <t>Monetario</t>
  </si>
  <si>
    <t>Tasa de Política Monetaria</t>
  </si>
  <si>
    <t>t.n.a. %</t>
  </si>
  <si>
    <t>t.e.m %</t>
  </si>
  <si>
    <t>Tasa PF promedio</t>
  </si>
  <si>
    <t>Tasa activa promedio</t>
  </si>
  <si>
    <t>IIIT 25</t>
  </si>
  <si>
    <t>IVT 25</t>
  </si>
  <si>
    <t xml:space="preserve">
EMAE 2004=100</t>
  </si>
  <si>
    <t>Acumulado 12 meses</t>
  </si>
  <si>
    <t>en millones de pesos corrientes</t>
  </si>
  <si>
    <t>Circulante en poder del público</t>
  </si>
  <si>
    <t>Depósitos a la vista Spriv.</t>
  </si>
  <si>
    <t>Depósitos a plazo Spriv.</t>
  </si>
  <si>
    <t>M2privado</t>
  </si>
  <si>
    <t>M3privado</t>
  </si>
  <si>
    <t>Préstamos al sector privado</t>
  </si>
  <si>
    <t>Base monetaria</t>
  </si>
  <si>
    <t>Prom. Anual dic15=100</t>
  </si>
  <si>
    <t xml:space="preserve">
EMAE AGRO 2004=100</t>
  </si>
  <si>
    <t xml:space="preserve">
EMAE NO AGRO 2004=100</t>
  </si>
  <si>
    <t xml:space="preserve">
EMAE var i.a.</t>
  </si>
  <si>
    <t xml:space="preserve">
EMAE AGRO var i.a.</t>
  </si>
  <si>
    <t xml:space="preserve">
EMAE NO AGRO var i.a.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</si>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</sst>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0.0%"/>
    <numFmt numFmtId="166" formatCode="0.0"/>
    <numFmt numFmtId="167" formatCode="#,##0.0"/>
    <numFmt numFmtId="168" formatCode="&quot;$&quot;\ #,##0"/>
  </numFmts>
  <fonts count="14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0"/>
      <name val="Arial"/>
      <family val="2"/>
    </font>
    <font>
      <sz val="10"/>
      <name val="Gill Sans MT"/>
      <family val="2"/>
    </font>
    <font>
      <sz val="11"/>
      <color theme="1"/>
      <name val="Aptos Narrow"/>
      <family val="2"/>
    </font>
    <font>
      <sz val="11"/>
      <color rgb="FFFF0000"/>
      <name val="Aptos Narrow"/>
      <family val="2"/>
    </font>
    <font>
      <b/>
      <sz val="11"/>
      <color theme="1"/>
      <name val="Aptos Narrow"/>
      <family val="2"/>
    </font>
    <font>
      <sz val="11"/>
      <name val="Aptos Narrow"/>
      <family val="2"/>
    </font>
    <font>
      <sz val="11"/>
      <color rgb="FFFF0000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DBE9F7"/>
        <bgColor rgb="FFDB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17" fontId="0" fillId="0" borderId="0" xfId="0" applyNumberFormat="1"/>
    <xf numFmtId="165" fontId="0" fillId="0" borderId="0" xfId="1" applyNumberFormat="1" applyFont="1"/>
    <xf numFmtId="17" fontId="0" fillId="2" borderId="0" xfId="0" applyNumberFormat="1" applyFill="1"/>
    <xf numFmtId="0" fontId="0" fillId="2" borderId="0" xfId="0" applyFill="1"/>
    <xf numFmtId="165" fontId="0" fillId="2" borderId="0" xfId="1" applyNumberFormat="1" applyFont="1" applyFill="1"/>
    <xf numFmtId="165" fontId="0" fillId="0" borderId="0" xfId="1" applyNumberFormat="1" applyFont="1" applyFill="1"/>
    <xf numFmtId="4" fontId="5" fillId="0" borderId="0" xfId="0" applyNumberFormat="1" applyFont="1"/>
    <xf numFmtId="4" fontId="6" fillId="0" borderId="0" xfId="0" applyNumberFormat="1" applyFont="1"/>
    <xf numFmtId="166" fontId="0" fillId="0" borderId="0" xfId="0" applyNumberFormat="1"/>
    <xf numFmtId="166" fontId="6" fillId="0" borderId="0" xfId="0" applyNumberFormat="1" applyFont="1"/>
    <xf numFmtId="15" fontId="8" fillId="3" borderId="1" xfId="2" applyNumberFormat="1" applyFont="1" applyFill="1" applyBorder="1" applyAlignment="1">
      <alignment horizontal="center" vertical="center"/>
    </xf>
    <xf numFmtId="0" fontId="11" fillId="4" borderId="0" xfId="4" applyFont="1" applyFill="1"/>
    <xf numFmtId="0" fontId="9" fillId="4" borderId="0" xfId="4" applyFont="1" applyFill="1"/>
    <xf numFmtId="0" fontId="5" fillId="0" borderId="0" xfId="4"/>
    <xf numFmtId="0" fontId="9" fillId="4" borderId="4" xfId="4" applyFont="1" applyFill="1" applyBorder="1"/>
    <xf numFmtId="0" fontId="9" fillId="4" borderId="5" xfId="4" applyFont="1" applyFill="1" applyBorder="1"/>
    <xf numFmtId="0" fontId="9" fillId="4" borderId="6" xfId="4" applyFont="1" applyFill="1" applyBorder="1"/>
    <xf numFmtId="0" fontId="9" fillId="4" borderId="2" xfId="4" applyFont="1" applyFill="1" applyBorder="1"/>
    <xf numFmtId="0" fontId="9" fillId="4" borderId="3" xfId="4" applyFont="1" applyFill="1" applyBorder="1"/>
    <xf numFmtId="0" fontId="9" fillId="4" borderId="0" xfId="4" applyFont="1" applyFill="1" applyAlignment="1">
      <alignment horizontal="center"/>
    </xf>
    <xf numFmtId="0" fontId="9" fillId="4" borderId="3" xfId="4" applyFont="1" applyFill="1" applyBorder="1" applyAlignment="1">
      <alignment horizontal="center"/>
    </xf>
    <xf numFmtId="0" fontId="9" fillId="5" borderId="9" xfId="4" applyFont="1" applyFill="1" applyBorder="1"/>
    <xf numFmtId="0" fontId="9" fillId="5" borderId="10" xfId="4" applyFont="1" applyFill="1" applyBorder="1"/>
    <xf numFmtId="0" fontId="9" fillId="5" borderId="11" xfId="4" applyFont="1" applyFill="1" applyBorder="1"/>
    <xf numFmtId="0" fontId="9" fillId="5" borderId="12" xfId="4" applyFont="1" applyFill="1" applyBorder="1"/>
    <xf numFmtId="167" fontId="9" fillId="4" borderId="8" xfId="4" applyNumberFormat="1" applyFont="1" applyFill="1" applyBorder="1" applyAlignment="1">
      <alignment horizontal="center"/>
    </xf>
    <xf numFmtId="167" fontId="10" fillId="4" borderId="8" xfId="4" applyNumberFormat="1" applyFont="1" applyFill="1" applyBorder="1" applyAlignment="1">
      <alignment horizontal="center"/>
    </xf>
    <xf numFmtId="167" fontId="10" fillId="4" borderId="0" xfId="4" applyNumberFormat="1" applyFont="1" applyFill="1" applyAlignment="1">
      <alignment horizontal="center"/>
    </xf>
    <xf numFmtId="167" fontId="10" fillId="4" borderId="2" xfId="4" applyNumberFormat="1" applyFont="1" applyFill="1" applyBorder="1" applyAlignment="1">
      <alignment horizontal="center"/>
    </xf>
    <xf numFmtId="9" fontId="9" fillId="4" borderId="0" xfId="4" applyNumberFormat="1" applyFont="1" applyFill="1"/>
    <xf numFmtId="0" fontId="9" fillId="4" borderId="13" xfId="4" applyFont="1" applyFill="1" applyBorder="1"/>
    <xf numFmtId="0" fontId="9" fillId="4" borderId="14" xfId="4" applyFont="1" applyFill="1" applyBorder="1"/>
    <xf numFmtId="0" fontId="9" fillId="4" borderId="15" xfId="4" applyFont="1" applyFill="1" applyBorder="1"/>
    <xf numFmtId="167" fontId="9" fillId="4" borderId="16" xfId="4" applyNumberFormat="1" applyFont="1" applyFill="1" applyBorder="1" applyAlignment="1">
      <alignment horizontal="center"/>
    </xf>
    <xf numFmtId="167" fontId="10" fillId="4" borderId="16" xfId="4" applyNumberFormat="1" applyFont="1" applyFill="1" applyBorder="1" applyAlignment="1">
      <alignment horizontal="center"/>
    </xf>
    <xf numFmtId="167" fontId="9" fillId="4" borderId="2" xfId="4" applyNumberFormat="1" applyFont="1" applyFill="1" applyBorder="1" applyAlignment="1">
      <alignment horizontal="center"/>
    </xf>
    <xf numFmtId="167" fontId="9" fillId="5" borderId="12" xfId="4" applyNumberFormat="1" applyFont="1" applyFill="1" applyBorder="1" applyAlignment="1">
      <alignment horizontal="center"/>
    </xf>
    <xf numFmtId="167" fontId="9" fillId="5" borderId="9" xfId="4" applyNumberFormat="1" applyFont="1" applyFill="1" applyBorder="1" applyAlignment="1">
      <alignment horizontal="center"/>
    </xf>
    <xf numFmtId="167" fontId="9" fillId="5" borderId="10" xfId="4" applyNumberFormat="1" applyFont="1" applyFill="1" applyBorder="1" applyAlignment="1">
      <alignment horizontal="center"/>
    </xf>
    <xf numFmtId="167" fontId="10" fillId="4" borderId="3" xfId="4" applyNumberFormat="1" applyFont="1" applyFill="1" applyBorder="1" applyAlignment="1">
      <alignment horizontal="center"/>
    </xf>
    <xf numFmtId="167" fontId="13" fillId="4" borderId="8" xfId="4" applyNumberFormat="1" applyFont="1" applyFill="1" applyBorder="1" applyAlignment="1">
      <alignment horizontal="center"/>
    </xf>
    <xf numFmtId="167" fontId="13" fillId="4" borderId="0" xfId="4" applyNumberFormat="1" applyFont="1" applyFill="1" applyAlignment="1">
      <alignment horizontal="center"/>
    </xf>
    <xf numFmtId="167" fontId="13" fillId="4" borderId="2" xfId="4" applyNumberFormat="1" applyFont="1" applyFill="1" applyBorder="1" applyAlignment="1">
      <alignment horizontal="center"/>
    </xf>
    <xf numFmtId="167" fontId="10" fillId="5" borderId="10" xfId="4" applyNumberFormat="1" applyFont="1" applyFill="1" applyBorder="1" applyAlignment="1">
      <alignment horizontal="center"/>
    </xf>
    <xf numFmtId="167" fontId="10" fillId="5" borderId="11" xfId="4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7" fontId="10" fillId="4" borderId="13" xfId="4" applyNumberFormat="1" applyFont="1" applyFill="1" applyBorder="1" applyAlignment="1">
      <alignment horizontal="center"/>
    </xf>
    <xf numFmtId="168" fontId="0" fillId="0" borderId="0" xfId="0" applyNumberFormat="1"/>
    <xf numFmtId="168" fontId="0" fillId="2" borderId="0" xfId="0" applyNumberFormat="1" applyFill="1"/>
    <xf numFmtId="0" fontId="0" fillId="0" borderId="0" xfId="0" applyAlignment="1">
      <alignment wrapText="1"/>
    </xf>
    <xf numFmtId="0" fontId="2" fillId="0" borderId="0" xfId="0" applyFont="1"/>
    <xf numFmtId="3" fontId="0" fillId="0" borderId="0" xfId="0" applyNumberFormat="1"/>
    <xf numFmtId="3" fontId="0" fillId="2" borderId="0" xfId="0" applyNumberFormat="1" applyFill="1"/>
    <xf numFmtId="167" fontId="9" fillId="4" borderId="14" xfId="4" applyNumberFormat="1" applyFont="1" applyFill="1" applyBorder="1" applyAlignment="1">
      <alignment horizontal="center"/>
    </xf>
    <xf numFmtId="167" fontId="10" fillId="4" borderId="14" xfId="4" applyNumberFormat="1" applyFont="1" applyFill="1" applyBorder="1" applyAlignment="1">
      <alignment horizontal="center"/>
    </xf>
    <xf numFmtId="167" fontId="10" fillId="4" borderId="15" xfId="4" applyNumberFormat="1" applyFont="1" applyFill="1" applyBorder="1" applyAlignment="1">
      <alignment horizontal="center"/>
    </xf>
    <xf numFmtId="0" fontId="9" fillId="4" borderId="22" xfId="4" applyFont="1" applyFill="1" applyBorder="1" applyAlignment="1">
      <alignment horizontal="center"/>
    </xf>
    <xf numFmtId="0" fontId="9" fillId="4" borderId="23" xfId="4" applyFont="1" applyFill="1" applyBorder="1" applyAlignment="1">
      <alignment horizontal="center"/>
    </xf>
    <xf numFmtId="0" fontId="9" fillId="5" borderId="24" xfId="4" applyFont="1" applyFill="1" applyBorder="1"/>
    <xf numFmtId="0" fontId="9" fillId="5" borderId="25" xfId="4" applyFont="1" applyFill="1" applyBorder="1"/>
    <xf numFmtId="167" fontId="9" fillId="4" borderId="22" xfId="4" applyNumberFormat="1" applyFont="1" applyFill="1" applyBorder="1" applyAlignment="1">
      <alignment horizontal="center"/>
    </xf>
    <xf numFmtId="167" fontId="9" fillId="4" borderId="0" xfId="4" applyNumberFormat="1" applyFont="1" applyFill="1" applyAlignment="1">
      <alignment horizontal="center"/>
    </xf>
    <xf numFmtId="167" fontId="12" fillId="4" borderId="23" xfId="4" applyNumberFormat="1" applyFont="1" applyFill="1" applyBorder="1" applyAlignment="1">
      <alignment horizontal="center"/>
    </xf>
    <xf numFmtId="167" fontId="9" fillId="5" borderId="24" xfId="4" applyNumberFormat="1" applyFont="1" applyFill="1" applyBorder="1" applyAlignment="1">
      <alignment horizontal="center"/>
    </xf>
    <xf numFmtId="167" fontId="10" fillId="5" borderId="25" xfId="4" applyNumberFormat="1" applyFont="1" applyFill="1" applyBorder="1" applyAlignment="1">
      <alignment horizontal="center"/>
    </xf>
    <xf numFmtId="167" fontId="9" fillId="5" borderId="25" xfId="4" applyNumberFormat="1" applyFont="1" applyFill="1" applyBorder="1" applyAlignment="1">
      <alignment horizontal="center"/>
    </xf>
    <xf numFmtId="167" fontId="13" fillId="4" borderId="23" xfId="4" applyNumberFormat="1" applyFont="1" applyFill="1" applyBorder="1" applyAlignment="1">
      <alignment horizontal="center"/>
    </xf>
    <xf numFmtId="167" fontId="9" fillId="4" borderId="26" xfId="4" applyNumberFormat="1" applyFont="1" applyFill="1" applyBorder="1" applyAlignment="1">
      <alignment horizontal="center"/>
    </xf>
    <xf numFmtId="167" fontId="12" fillId="4" borderId="27" xfId="4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4" borderId="19" xfId="4" applyFont="1" applyFill="1" applyBorder="1" applyAlignment="1">
      <alignment horizontal="center"/>
    </xf>
    <xf numFmtId="0" fontId="12" fillId="0" borderId="20" xfId="4" applyFont="1" applyBorder="1"/>
    <xf numFmtId="0" fontId="12" fillId="0" borderId="21" xfId="4" applyFont="1" applyBorder="1"/>
    <xf numFmtId="0" fontId="9" fillId="4" borderId="7" xfId="4" applyFont="1" applyFill="1" applyBorder="1" applyAlignment="1">
      <alignment horizontal="center" vertical="center" wrapText="1"/>
    </xf>
    <xf numFmtId="0" fontId="9" fillId="4" borderId="17" xfId="4" applyFont="1" applyFill="1" applyBorder="1" applyAlignment="1">
      <alignment horizontal="center" vertical="center" wrapText="1"/>
    </xf>
    <xf numFmtId="0" fontId="9" fillId="4" borderId="5" xfId="4" applyFont="1" applyFill="1" applyBorder="1" applyAlignment="1">
      <alignment horizontal="center"/>
    </xf>
    <xf numFmtId="0" fontId="12" fillId="0" borderId="5" xfId="4" applyFont="1" applyBorder="1"/>
    <xf numFmtId="0" fontId="12" fillId="0" borderId="6" xfId="4" applyFont="1" applyBorder="1"/>
    <xf numFmtId="0" fontId="9" fillId="4" borderId="4" xfId="4" applyFont="1" applyFill="1" applyBorder="1" applyAlignment="1">
      <alignment horizontal="center" vertical="center" wrapText="1"/>
    </xf>
    <xf numFmtId="0" fontId="9" fillId="4" borderId="18" xfId="4" applyFont="1" applyFill="1" applyBorder="1" applyAlignment="1">
      <alignment horizontal="center" vertical="center" wrapText="1"/>
    </xf>
  </cellXfs>
  <cellStyles count="10">
    <cellStyle name="ANCLAS,REZONES Y SUS PARTES,DE FUNDICION,DE HIERRO O DE ACERO" xfId="3" xr:uid="{00000000-0005-0000-0000-000000000000}"/>
    <cellStyle name="Millares 2" xfId="5" xr:uid="{00000000-0005-0000-0000-000001000000}"/>
    <cellStyle name="Millares 2 2" xfId="8" xr:uid="{4D55A8BC-F6A4-405C-AAC7-013547A82471}"/>
    <cellStyle name="Normal" xfId="0" builtinId="0"/>
    <cellStyle name="Normal 2" xfId="4" xr:uid="{00000000-0005-0000-0000-000003000000}"/>
    <cellStyle name="Normal 2 2" xfId="7" xr:uid="{3DBE5642-F1CC-46AC-AC91-4753A86AAEA3}"/>
    <cellStyle name="Normal_Reservas" xfId="2" xr:uid="{00000000-0005-0000-0000-000004000000}"/>
    <cellStyle name="Porcentaje" xfId="1" builtinId="5"/>
    <cellStyle name="Porcentaje 2" xfId="6" xr:uid="{00000000-0005-0000-0000-000006000000}"/>
    <cellStyle name="Porcentaje 2 2" xfId="9" xr:uid="{FEE8BEEF-7A2C-42AC-8BEB-E8935D13FA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MX"/>
              <a:t>IPC Nivel General </a:t>
            </a:r>
          </a:p>
          <a:p>
            <a:pPr>
              <a:defRPr/>
            </a:pPr>
            <a:r>
              <a:rPr lang="es-MX"/>
              <a:t>- var. mensual-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PRECIOS!$B$2</c:f>
              <c:strCache>
                <c:ptCount val="1"/>
                <c:pt idx="0">
                  <c:v>IPC 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904D-A246-BA5F-84198DF8C09F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4D-A246-BA5F-84198DF8C09F}"/>
              </c:ext>
            </c:extLst>
          </c:dPt>
          <c:dPt>
            <c:idx val="3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904D-A246-BA5F-84198DF8C09F}"/>
              </c:ext>
            </c:extLst>
          </c:dPt>
          <c:dPt>
            <c:idx val="3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04D-A246-BA5F-84198DF8C09F}"/>
              </c:ext>
            </c:extLst>
          </c:dPt>
          <c:dPt>
            <c:idx val="3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904D-A246-BA5F-84198DF8C09F}"/>
              </c:ext>
            </c:extLst>
          </c:dPt>
          <c:dPt>
            <c:idx val="3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04D-A246-BA5F-84198DF8C09F}"/>
              </c:ext>
            </c:extLst>
          </c:dPt>
          <c:dPt>
            <c:idx val="3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904D-A246-BA5F-84198DF8C09F}"/>
              </c:ext>
            </c:extLst>
          </c:dPt>
          <c:dPt>
            <c:idx val="3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904D-A246-BA5F-84198DF8C09F}"/>
              </c:ext>
            </c:extLst>
          </c:dPt>
          <c:dPt>
            <c:idx val="4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904D-A246-BA5F-84198DF8C09F}"/>
              </c:ext>
            </c:extLst>
          </c:dPt>
          <c:dPt>
            <c:idx val="4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904D-A246-BA5F-84198DF8C09F}"/>
              </c:ext>
            </c:extLst>
          </c:dPt>
          <c:dPt>
            <c:idx val="4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DB8B-406A-9440-9C089D498953}"/>
              </c:ext>
            </c:extLst>
          </c:dPt>
          <c:dPt>
            <c:idx val="4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DB8B-406A-9440-9C089D498953}"/>
              </c:ext>
            </c:extLst>
          </c:dPt>
          <c:dPt>
            <c:idx val="4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DB8B-406A-9440-9C089D498953}"/>
              </c:ext>
            </c:extLst>
          </c:dPt>
          <c:dPt>
            <c:idx val="4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C-DB8B-406A-9440-9C089D498953}"/>
              </c:ext>
            </c:extLst>
          </c:dPt>
          <c:dPt>
            <c:idx val="4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D-DB8B-406A-9440-9C089D498953}"/>
              </c:ext>
            </c:extLst>
          </c:dPt>
          <c:dPt>
            <c:idx val="4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E-DB8B-406A-9440-9C089D498953}"/>
              </c:ext>
            </c:extLst>
          </c:dPt>
          <c:cat>
            <c:numRef>
              <c:f>PRECIOS!$A$15:$A$62</c:f>
              <c:numCache>
                <c:formatCode>mmm\-yy</c:formatCode>
                <c:ptCount val="4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  <c:pt idx="27">
                  <c:v>45383</c:v>
                </c:pt>
                <c:pt idx="28">
                  <c:v>45413</c:v>
                </c:pt>
                <c:pt idx="29">
                  <c:v>45444</c:v>
                </c:pt>
                <c:pt idx="30">
                  <c:v>45474</c:v>
                </c:pt>
                <c:pt idx="31">
                  <c:v>45505</c:v>
                </c:pt>
                <c:pt idx="32">
                  <c:v>45536</c:v>
                </c:pt>
                <c:pt idx="33">
                  <c:v>45566</c:v>
                </c:pt>
                <c:pt idx="34">
                  <c:v>45597</c:v>
                </c:pt>
                <c:pt idx="35">
                  <c:v>45627</c:v>
                </c:pt>
                <c:pt idx="36">
                  <c:v>45658</c:v>
                </c:pt>
                <c:pt idx="37">
                  <c:v>45689</c:v>
                </c:pt>
                <c:pt idx="38">
                  <c:v>45717</c:v>
                </c:pt>
                <c:pt idx="39">
                  <c:v>45748</c:v>
                </c:pt>
                <c:pt idx="40">
                  <c:v>45778</c:v>
                </c:pt>
                <c:pt idx="41">
                  <c:v>45809</c:v>
                </c:pt>
                <c:pt idx="42">
                  <c:v>45839</c:v>
                </c:pt>
                <c:pt idx="43">
                  <c:v>45870</c:v>
                </c:pt>
                <c:pt idx="44">
                  <c:v>45901</c:v>
                </c:pt>
                <c:pt idx="45">
                  <c:v>45931</c:v>
                </c:pt>
                <c:pt idx="46">
                  <c:v>45962</c:v>
                </c:pt>
                <c:pt idx="47">
                  <c:v>45992</c:v>
                </c:pt>
              </c:numCache>
            </c:numRef>
          </c:cat>
          <c:val>
            <c:numRef>
              <c:f>PRECIOS!$F$15:$F$62</c:f>
              <c:numCache>
                <c:formatCode>0.0%</c:formatCode>
                <c:ptCount val="48"/>
                <c:pt idx="0">
                  <c:v>3.875681916706375E-2</c:v>
                </c:pt>
                <c:pt idx="1">
                  <c:v>4.6943656010089985E-2</c:v>
                </c:pt>
                <c:pt idx="2">
                  <c:v>6.7287978339025445E-2</c:v>
                </c:pt>
                <c:pt idx="3">
                  <c:v>6.0473191149971628E-2</c:v>
                </c:pt>
                <c:pt idx="4">
                  <c:v>5.0502280595626114E-2</c:v>
                </c:pt>
                <c:pt idx="5">
                  <c:v>5.2952212516281572E-2</c:v>
                </c:pt>
                <c:pt idx="6">
                  <c:v>7.4061968571593528E-2</c:v>
                </c:pt>
                <c:pt idx="7">
                  <c:v>6.9703355753550689E-2</c:v>
                </c:pt>
                <c:pt idx="8">
                  <c:v>6.1655198875771644E-2</c:v>
                </c:pt>
                <c:pt idx="9">
                  <c:v>6.3473501086934503E-2</c:v>
                </c:pt>
                <c:pt idx="10">
                  <c:v>4.9161470818679165E-2</c:v>
                </c:pt>
                <c:pt idx="11">
                  <c:v>5.1246077588670946E-2</c:v>
                </c:pt>
                <c:pt idx="12">
                  <c:v>6.0278735663842564E-2</c:v>
                </c:pt>
                <c:pt idx="13">
                  <c:v>6.62772168092709E-2</c:v>
                </c:pt>
                <c:pt idx="14">
                  <c:v>7.675239849783555E-2</c:v>
                </c:pt>
                <c:pt idx="15">
                  <c:v>8.4026898836709663E-2</c:v>
                </c:pt>
                <c:pt idx="16">
                  <c:v>7.7727529658905947E-2</c:v>
                </c:pt>
                <c:pt idx="17">
                  <c:v>5.9508319805006149E-2</c:v>
                </c:pt>
                <c:pt idx="18">
                  <c:v>6.3448508623157984E-2</c:v>
                </c:pt>
                <c:pt idx="19">
                  <c:v>0.12441637728689958</c:v>
                </c:pt>
                <c:pt idx="20">
                  <c:v>0.12749750132466953</c:v>
                </c:pt>
                <c:pt idx="21">
                  <c:v>8.3017393804100115E-2</c:v>
                </c:pt>
                <c:pt idx="22">
                  <c:v>0.1281069017691574</c:v>
                </c:pt>
                <c:pt idx="23">
                  <c:v>0.25465674984236841</c:v>
                </c:pt>
                <c:pt idx="24">
                  <c:v>0.20614225288961063</c:v>
                </c:pt>
                <c:pt idx="25">
                  <c:v>0.13240676053524769</c:v>
                </c:pt>
                <c:pt idx="26">
                  <c:v>0.11009700156540236</c:v>
                </c:pt>
                <c:pt idx="27">
                  <c:v>8.8319207606050831E-2</c:v>
                </c:pt>
                <c:pt idx="28">
                  <c:v>4.176327882665154E-2</c:v>
                </c:pt>
                <c:pt idx="29">
                  <c:v>4.5770657883027477E-2</c:v>
                </c:pt>
                <c:pt idx="30">
                  <c:v>4.0309336951463992E-2</c:v>
                </c:pt>
                <c:pt idx="31">
                  <c:v>4.1722732793725292E-2</c:v>
                </c:pt>
                <c:pt idx="32">
                  <c:v>3.4692081048066425E-2</c:v>
                </c:pt>
                <c:pt idx="33">
                  <c:v>2.6917380413114644E-2</c:v>
                </c:pt>
                <c:pt idx="34">
                  <c:v>2.4265560755083682E-2</c:v>
                </c:pt>
                <c:pt idx="35">
                  <c:v>2.7041040514633741E-2</c:v>
                </c:pt>
                <c:pt idx="36">
                  <c:v>2.2110480136651844E-2</c:v>
                </c:pt>
                <c:pt idx="37">
                  <c:v>2.4016274307517849E-2</c:v>
                </c:pt>
                <c:pt idx="38">
                  <c:v>2.2200219638626617E-2</c:v>
                </c:pt>
                <c:pt idx="39">
                  <c:v>2.3292880323149801E-2</c:v>
                </c:pt>
                <c:pt idx="40">
                  <c:v>1.7021058286230906E-2</c:v>
                </c:pt>
                <c:pt idx="41">
                  <c:v>1.6904048687246043E-2</c:v>
                </c:pt>
                <c:pt idx="42">
                  <c:v>1.730346918845882E-2</c:v>
                </c:pt>
                <c:pt idx="43">
                  <c:v>1.7048988421094924E-2</c:v>
                </c:pt>
                <c:pt idx="44">
                  <c:v>1.835528602257086E-2</c:v>
                </c:pt>
                <c:pt idx="45">
                  <c:v>1.7349599589382647E-2</c:v>
                </c:pt>
                <c:pt idx="46">
                  <c:v>1.6055108712102584E-2</c:v>
                </c:pt>
                <c:pt idx="47">
                  <c:v>1.5912283481899214E-2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D-A246-BA5F-84198DF8C09F}"/>
            </c:ext>
          </c:extLst>
        </c:ser>
        <c:ser>
          <c:idx val="1"/>
          <c:order val="1"/>
          <c:tx>
            <c:strRef>
              <c:f>PRECIOS!$C$2</c:f>
              <c:strCache>
                <c:ptCount val="1"/>
                <c:pt idx="0">
                  <c:v>IPC núcleo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3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904D-A246-BA5F-84198DF8C09F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4D-A246-BA5F-84198DF8C09F}"/>
              </c:ext>
            </c:extLst>
          </c:dPt>
          <c:dPt>
            <c:idx val="3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04D-A246-BA5F-84198DF8C09F}"/>
              </c:ext>
            </c:extLst>
          </c:dPt>
          <c:dPt>
            <c:idx val="3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4D-A246-BA5F-84198DF8C09F}"/>
              </c:ext>
            </c:extLst>
          </c:dPt>
          <c:dPt>
            <c:idx val="36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04D-A246-BA5F-84198DF8C09F}"/>
              </c:ext>
            </c:extLst>
          </c:dPt>
          <c:dPt>
            <c:idx val="3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4D-A246-BA5F-84198DF8C09F}"/>
              </c:ext>
            </c:extLst>
          </c:dPt>
          <c:dPt>
            <c:idx val="38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04D-A246-BA5F-84198DF8C09F}"/>
              </c:ext>
            </c:extLst>
          </c:dPt>
          <c:dPt>
            <c:idx val="39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4D-A246-BA5F-84198DF8C09F}"/>
              </c:ext>
            </c:extLst>
          </c:dPt>
          <c:dPt>
            <c:idx val="4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904D-A246-BA5F-84198DF8C09F}"/>
              </c:ext>
            </c:extLst>
          </c:dPt>
          <c:dPt>
            <c:idx val="4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4D-A246-BA5F-84198DF8C09F}"/>
              </c:ext>
            </c:extLst>
          </c:dPt>
          <c:dPt>
            <c:idx val="42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0-DB8B-406A-9440-9C089D498953}"/>
              </c:ext>
            </c:extLst>
          </c:dPt>
          <c:dPt>
            <c:idx val="4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1-DB8B-406A-9440-9C089D498953}"/>
              </c:ext>
            </c:extLst>
          </c:dPt>
          <c:dPt>
            <c:idx val="4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2-DB8B-406A-9440-9C089D498953}"/>
              </c:ext>
            </c:extLst>
          </c:dPt>
          <c:dPt>
            <c:idx val="4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3-DB8B-406A-9440-9C089D498953}"/>
              </c:ext>
            </c:extLst>
          </c:dPt>
          <c:dPt>
            <c:idx val="46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4-DB8B-406A-9440-9C089D498953}"/>
              </c:ext>
            </c:extLst>
          </c:dPt>
          <c:dPt>
            <c:idx val="4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5-DB8B-406A-9440-9C089D498953}"/>
              </c:ext>
            </c:extLst>
          </c:dPt>
          <c:cat>
            <c:numRef>
              <c:f>PRECIOS!$A$15:$A$62</c:f>
              <c:numCache>
                <c:formatCode>mmm\-yy</c:formatCode>
                <c:ptCount val="48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  <c:pt idx="24">
                  <c:v>45292</c:v>
                </c:pt>
                <c:pt idx="25">
                  <c:v>45323</c:v>
                </c:pt>
                <c:pt idx="26">
                  <c:v>45352</c:v>
                </c:pt>
                <c:pt idx="27">
                  <c:v>45383</c:v>
                </c:pt>
                <c:pt idx="28">
                  <c:v>45413</c:v>
                </c:pt>
                <c:pt idx="29">
                  <c:v>45444</c:v>
                </c:pt>
                <c:pt idx="30">
                  <c:v>45474</c:v>
                </c:pt>
                <c:pt idx="31">
                  <c:v>45505</c:v>
                </c:pt>
                <c:pt idx="32">
                  <c:v>45536</c:v>
                </c:pt>
                <c:pt idx="33">
                  <c:v>45566</c:v>
                </c:pt>
                <c:pt idx="34">
                  <c:v>45597</c:v>
                </c:pt>
                <c:pt idx="35">
                  <c:v>45627</c:v>
                </c:pt>
                <c:pt idx="36">
                  <c:v>45658</c:v>
                </c:pt>
                <c:pt idx="37">
                  <c:v>45689</c:v>
                </c:pt>
                <c:pt idx="38">
                  <c:v>45717</c:v>
                </c:pt>
                <c:pt idx="39">
                  <c:v>45748</c:v>
                </c:pt>
                <c:pt idx="40">
                  <c:v>45778</c:v>
                </c:pt>
                <c:pt idx="41">
                  <c:v>45809</c:v>
                </c:pt>
                <c:pt idx="42">
                  <c:v>45839</c:v>
                </c:pt>
                <c:pt idx="43">
                  <c:v>45870</c:v>
                </c:pt>
                <c:pt idx="44">
                  <c:v>45901</c:v>
                </c:pt>
                <c:pt idx="45">
                  <c:v>45931</c:v>
                </c:pt>
                <c:pt idx="46">
                  <c:v>45962</c:v>
                </c:pt>
                <c:pt idx="47">
                  <c:v>45992</c:v>
                </c:pt>
              </c:numCache>
            </c:numRef>
          </c:cat>
          <c:val>
            <c:numRef>
              <c:f>PRECIOS!$G$15:$G$62</c:f>
              <c:numCache>
                <c:formatCode>0.0%</c:formatCode>
                <c:ptCount val="48"/>
                <c:pt idx="0">
                  <c:v>3.3020977867757262E-2</c:v>
                </c:pt>
                <c:pt idx="1">
                  <c:v>4.450768875905875E-2</c:v>
                </c:pt>
                <c:pt idx="2">
                  <c:v>6.3964374001315161E-2</c:v>
                </c:pt>
                <c:pt idx="3">
                  <c:v>6.7089743598970353E-2</c:v>
                </c:pt>
                <c:pt idx="4">
                  <c:v>5.2018433095186056E-2</c:v>
                </c:pt>
                <c:pt idx="5">
                  <c:v>5.0833879645356461E-2</c:v>
                </c:pt>
                <c:pt idx="6">
                  <c:v>7.3288005686861002E-2</c:v>
                </c:pt>
                <c:pt idx="7">
                  <c:v>6.8015910630540022E-2</c:v>
                </c:pt>
                <c:pt idx="8">
                  <c:v>5.5127813335147158E-2</c:v>
                </c:pt>
                <c:pt idx="9">
                  <c:v>5.5491579643453415E-2</c:v>
                </c:pt>
                <c:pt idx="10">
                  <c:v>4.7558696888455376E-2</c:v>
                </c:pt>
                <c:pt idx="11">
                  <c:v>5.2510802683153113E-2</c:v>
                </c:pt>
                <c:pt idx="12">
                  <c:v>5.3521433461187762E-2</c:v>
                </c:pt>
                <c:pt idx="13">
                  <c:v>7.6902164387894656E-2</c:v>
                </c:pt>
                <c:pt idx="14">
                  <c:v>7.2101259586417443E-2</c:v>
                </c:pt>
                <c:pt idx="15">
                  <c:v>8.4006310402771511E-2</c:v>
                </c:pt>
                <c:pt idx="16">
                  <c:v>7.8417897296695571E-2</c:v>
                </c:pt>
                <c:pt idx="17">
                  <c:v>6.4922130899684349E-2</c:v>
                </c:pt>
                <c:pt idx="18">
                  <c:v>6.4975294003420059E-2</c:v>
                </c:pt>
                <c:pt idx="19">
                  <c:v>0.13786681908815779</c:v>
                </c:pt>
                <c:pt idx="20">
                  <c:v>0.13428211442914151</c:v>
                </c:pt>
                <c:pt idx="21">
                  <c:v>8.8110343354632192E-2</c:v>
                </c:pt>
                <c:pt idx="22">
                  <c:v>0.134036155012214</c:v>
                </c:pt>
                <c:pt idx="23">
                  <c:v>0.28258759870910533</c:v>
                </c:pt>
                <c:pt idx="24">
                  <c:v>0.2021648871207129</c:v>
                </c:pt>
                <c:pt idx="25">
                  <c:v>0.12290140839705677</c:v>
                </c:pt>
                <c:pt idx="26">
                  <c:v>9.4120479753699193E-2</c:v>
                </c:pt>
                <c:pt idx="27">
                  <c:v>6.2984383986520287E-2</c:v>
                </c:pt>
                <c:pt idx="28">
                  <c:v>3.7342274649731388E-2</c:v>
                </c:pt>
                <c:pt idx="29">
                  <c:v>3.6515891953954771E-2</c:v>
                </c:pt>
                <c:pt idx="30">
                  <c:v>3.7855879288956507E-2</c:v>
                </c:pt>
                <c:pt idx="31">
                  <c:v>4.1202855730913646E-2</c:v>
                </c:pt>
                <c:pt idx="32">
                  <c:v>3.262205751650904E-2</c:v>
                </c:pt>
                <c:pt idx="33">
                  <c:v>2.9178168076062105E-2</c:v>
                </c:pt>
                <c:pt idx="34">
                  <c:v>2.7148338562957175E-2</c:v>
                </c:pt>
                <c:pt idx="35">
                  <c:v>3.1972815061501292E-2</c:v>
                </c:pt>
                <c:pt idx="36">
                  <c:v>2.3976894312394359E-2</c:v>
                </c:pt>
                <c:pt idx="37">
                  <c:v>2.9203528091388264E-2</c:v>
                </c:pt>
                <c:pt idx="38">
                  <c:v>1.967999999999992E-2</c:v>
                </c:pt>
                <c:pt idx="39">
                  <c:v>1.9549999999999956E-2</c:v>
                </c:pt>
                <c:pt idx="40">
                  <c:v>1.7209999999999948E-2</c:v>
                </c:pt>
                <c:pt idx="41">
                  <c:v>1.7209999999999948E-2</c:v>
                </c:pt>
                <c:pt idx="42">
                  <c:v>1.7209999999999948E-2</c:v>
                </c:pt>
                <c:pt idx="43">
                  <c:v>1.7209999999999948E-2</c:v>
                </c:pt>
                <c:pt idx="44">
                  <c:v>1.7209999999999948E-2</c:v>
                </c:pt>
                <c:pt idx="45">
                  <c:v>1.5910000000000091E-2</c:v>
                </c:pt>
                <c:pt idx="46">
                  <c:v>1.5910000000000091E-2</c:v>
                </c:pt>
                <c:pt idx="47">
                  <c:v>1.5910000000000091E-2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D-A246-BA5F-84198DF8C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4531072"/>
        <c:axId val="1234532800"/>
      </c:barChart>
      <c:dateAx>
        <c:axId val="123453107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234532800"/>
        <c:crosses val="autoZero"/>
        <c:auto val="1"/>
        <c:lblOffset val="100"/>
        <c:baseTimeUnit val="months"/>
      </c:dateAx>
      <c:valAx>
        <c:axId val="1234532800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23453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996152469577663"/>
          <c:y val="0.16905574468973869"/>
          <c:w val="0.35644043784299689"/>
          <c:h val="0.10945884416967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s-A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MX"/>
              <a:t>PBI </a:t>
            </a:r>
          </a:p>
          <a:p>
            <a:pPr>
              <a:defRPr/>
            </a:pPr>
            <a:r>
              <a:rPr lang="es-MX"/>
              <a:t>variación interanual real</a:t>
            </a:r>
          </a:p>
        </c:rich>
      </c:tx>
      <c:layout>
        <c:manualLayout>
          <c:xMode val="edge"/>
          <c:yMode val="edge"/>
          <c:x val="0.37209798503070585"/>
          <c:y val="3.615861307111491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9962907529120858E-2"/>
          <c:y val="0.14426790627075228"/>
          <c:w val="0.89367801132296487"/>
          <c:h val="0.65900559719191731"/>
        </c:manualLayout>
      </c:layout>
      <c:barChart>
        <c:barDir val="col"/>
        <c:grouping val="clustered"/>
        <c:varyColors val="0"/>
        <c:ser>
          <c:idx val="1"/>
          <c:order val="0"/>
          <c:tx>
            <c:v>PBI $ de 2004</c:v>
          </c:tx>
          <c:spPr>
            <a:solidFill>
              <a:schemeClr val="accent1"/>
            </a:solidFill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047-7B4C-A415-7438639647BD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5-2047-7B4C-A415-7438639647BD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7-2047-7B4C-A415-7438639647BD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20-8B67-7A4F-A19D-69D09EC6CF69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21-8B67-7A4F-A19D-69D09EC6CF69}"/>
              </c:ext>
            </c:extLst>
          </c:dPt>
          <c:dPt>
            <c:idx val="3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2047-7B4C-A415-7438639647BD}"/>
              </c:ext>
            </c:extLst>
          </c:dPt>
          <c:dPt>
            <c:idx val="3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2047-7B4C-A415-7438639647BD}"/>
              </c:ext>
            </c:extLst>
          </c:dPt>
          <c:dPt>
            <c:idx val="3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2047-7B4C-A415-7438639647BD}"/>
              </c:ext>
            </c:extLst>
          </c:dPt>
          <c:dPt>
            <c:idx val="3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2047-7B4C-A415-7438639647BD}"/>
              </c:ext>
            </c:extLst>
          </c:dPt>
          <c:dPt>
            <c:idx val="3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2047-7B4C-A415-7438639647BD}"/>
              </c:ext>
            </c:extLst>
          </c:dPt>
          <c:dPt>
            <c:idx val="3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2047-7B4C-A415-7438639647BD}"/>
              </c:ext>
            </c:extLst>
          </c:dPt>
          <c:dPt>
            <c:idx val="36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5-2047-7B4C-A415-7438639647BD}"/>
              </c:ext>
            </c:extLst>
          </c:dPt>
          <c:dPt>
            <c:idx val="37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7-2047-7B4C-A415-7438639647BD}"/>
              </c:ext>
            </c:extLst>
          </c:dPt>
          <c:dPt>
            <c:idx val="38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9-2047-7B4C-A415-7438639647BD}"/>
              </c:ext>
            </c:extLst>
          </c:dPt>
          <c:dPt>
            <c:idx val="39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B-2047-7B4C-A415-7438639647BD}"/>
              </c:ext>
            </c:extLst>
          </c:dPt>
          <c:dPt>
            <c:idx val="4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D-2047-7B4C-A415-7438639647BD}"/>
              </c:ext>
            </c:extLst>
          </c:dPt>
          <c:dPt>
            <c:idx val="4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F-2047-7B4C-A415-7438639647BD}"/>
              </c:ext>
            </c:extLst>
          </c:dPt>
          <c:cat>
            <c:strRef>
              <c:f>ACTIVIDAD!$A$8:$A$23</c:f>
              <c:strCache>
                <c:ptCount val="16"/>
                <c:pt idx="0">
                  <c:v>IT 22</c:v>
                </c:pt>
                <c:pt idx="1">
                  <c:v>IIT 22</c:v>
                </c:pt>
                <c:pt idx="2">
                  <c:v>IIIT 22</c:v>
                </c:pt>
                <c:pt idx="3">
                  <c:v>IVT 22</c:v>
                </c:pt>
                <c:pt idx="4">
                  <c:v>IT 23</c:v>
                </c:pt>
                <c:pt idx="5">
                  <c:v>IIT 23</c:v>
                </c:pt>
                <c:pt idx="6">
                  <c:v>IIIT 23</c:v>
                </c:pt>
                <c:pt idx="7">
                  <c:v>IVT 23</c:v>
                </c:pt>
                <c:pt idx="8">
                  <c:v>IT 24</c:v>
                </c:pt>
                <c:pt idx="9">
                  <c:v>IIT 24</c:v>
                </c:pt>
                <c:pt idx="10">
                  <c:v>IIIT 24</c:v>
                </c:pt>
                <c:pt idx="11">
                  <c:v>IVT 24</c:v>
                </c:pt>
                <c:pt idx="12">
                  <c:v>IT 25</c:v>
                </c:pt>
                <c:pt idx="13">
                  <c:v>IIT 25</c:v>
                </c:pt>
                <c:pt idx="14">
                  <c:v>IIIT 25</c:v>
                </c:pt>
                <c:pt idx="15">
                  <c:v>IVT 25</c:v>
                </c:pt>
              </c:strCache>
            </c:strRef>
          </c:cat>
          <c:val>
            <c:numRef>
              <c:f>ACTIVIDAD!$C$8:$C$23</c:f>
              <c:numCache>
                <c:formatCode>0.0%</c:formatCode>
                <c:ptCount val="16"/>
                <c:pt idx="0">
                  <c:v>6.8562912646993768E-2</c:v>
                </c:pt>
                <c:pt idx="1">
                  <c:v>7.0104240382718341E-2</c:v>
                </c:pt>
                <c:pt idx="2">
                  <c:v>5.9958599389566158E-2</c:v>
                </c:pt>
                <c:pt idx="3">
                  <c:v>1.2569425587884764E-2</c:v>
                </c:pt>
                <c:pt idx="4">
                  <c:v>1.0649574264335104E-2</c:v>
                </c:pt>
                <c:pt idx="5">
                  <c:v>-5.281027386226278E-2</c:v>
                </c:pt>
                <c:pt idx="6">
                  <c:v>-6.5154740436106362E-3</c:v>
                </c:pt>
                <c:pt idx="7">
                  <c:v>-1.2189833890166701E-2</c:v>
                </c:pt>
                <c:pt idx="8">
                  <c:v>-5.1556041213199344E-2</c:v>
                </c:pt>
                <c:pt idx="9">
                  <c:v>-1.6667378123116916E-2</c:v>
                </c:pt>
                <c:pt idx="10">
                  <c:v>-2.0234764126600635E-2</c:v>
                </c:pt>
                <c:pt idx="11">
                  <c:v>2.0741930207180959E-2</c:v>
                </c:pt>
                <c:pt idx="12">
                  <c:v>8.3586905718100235E-2</c:v>
                </c:pt>
                <c:pt idx="13">
                  <c:v>4.6277978749630799E-2</c:v>
                </c:pt>
                <c:pt idx="14">
                  <c:v>5.190455388163917E-2</c:v>
                </c:pt>
                <c:pt idx="15">
                  <c:v>3.8371769348155782E-2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2047-7B4C-A415-743863964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7252799"/>
        <c:axId val="1247547279"/>
      </c:barChart>
      <c:catAx>
        <c:axId val="1247252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/>
          <a:lstStyle/>
          <a:p>
            <a:pPr>
              <a:defRPr/>
            </a:pPr>
            <a:endParaRPr lang="es-AR"/>
          </a:p>
        </c:txPr>
        <c:crossAx val="1247547279"/>
        <c:crosses val="autoZero"/>
        <c:auto val="1"/>
        <c:lblAlgn val="ctr"/>
        <c:lblOffset val="100"/>
        <c:noMultiLvlLbl val="0"/>
      </c:catAx>
      <c:valAx>
        <c:axId val="1247547279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AR"/>
          </a:p>
        </c:txPr>
        <c:crossAx val="1247252799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MX"/>
              <a:t>Compras netas del BCRA en el MLC</a:t>
            </a:r>
          </a:p>
          <a:p>
            <a:pPr>
              <a:defRPr/>
            </a:pPr>
            <a:r>
              <a:rPr lang="es-MX"/>
              <a:t>millones de USD</a:t>
            </a:r>
          </a:p>
        </c:rich>
      </c:tx>
      <c:layout>
        <c:manualLayout>
          <c:xMode val="edge"/>
          <c:yMode val="edge"/>
          <c:x val="0.29572145844114062"/>
          <c:y val="3.323456278491504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751374106655849"/>
          <c:y val="0.19689943362342868"/>
          <c:w val="0.86348260863484427"/>
          <c:h val="0.609298015379656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'SECTOR EXTERNO'!$B$2</c:f>
              <c:strCache>
                <c:ptCount val="1"/>
                <c:pt idx="0">
                  <c:v>Compras netas del BCRA en el MLC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960-7B4A-B5C7-09F2D9A90AB0}"/>
              </c:ext>
            </c:extLst>
          </c:dPt>
          <c:dPt>
            <c:idx val="1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5960-7B4A-B5C7-09F2D9A90AB0}"/>
              </c:ext>
            </c:extLst>
          </c:dPt>
          <c:dPt>
            <c:idx val="1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5960-7B4A-B5C7-09F2D9A90AB0}"/>
              </c:ext>
            </c:extLst>
          </c:dPt>
          <c:dPt>
            <c:idx val="1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5960-7B4A-B5C7-09F2D9A90AB0}"/>
              </c:ext>
            </c:extLst>
          </c:dPt>
          <c:dPt>
            <c:idx val="1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22-2016-4B37-ABB0-D2DCA2F35264}"/>
              </c:ext>
            </c:extLst>
          </c:dPt>
          <c:dPt>
            <c:idx val="1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23-2016-4B37-ABB0-D2DCA2F35264}"/>
              </c:ext>
            </c:extLst>
          </c:dPt>
          <c:dPt>
            <c:idx val="3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5960-7B4A-B5C7-09F2D9A90AB0}"/>
              </c:ext>
            </c:extLst>
          </c:dPt>
          <c:dPt>
            <c:idx val="3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5960-7B4A-B5C7-09F2D9A90AB0}"/>
              </c:ext>
            </c:extLst>
          </c:dPt>
          <c:dPt>
            <c:idx val="3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5960-7B4A-B5C7-09F2D9A90AB0}"/>
              </c:ext>
            </c:extLst>
          </c:dPt>
          <c:dPt>
            <c:idx val="33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5960-7B4A-B5C7-09F2D9A90AB0}"/>
              </c:ext>
            </c:extLst>
          </c:dPt>
          <c:dPt>
            <c:idx val="3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5960-7B4A-B5C7-09F2D9A90AB0}"/>
              </c:ext>
            </c:extLst>
          </c:dPt>
          <c:dPt>
            <c:idx val="3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5-5960-7B4A-B5C7-09F2D9A90AB0}"/>
              </c:ext>
            </c:extLst>
          </c:dPt>
          <c:dPt>
            <c:idx val="3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7-5960-7B4A-B5C7-09F2D9A90AB0}"/>
              </c:ext>
            </c:extLst>
          </c:dPt>
          <c:dPt>
            <c:idx val="3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9-5960-7B4A-B5C7-09F2D9A90AB0}"/>
              </c:ext>
            </c:extLst>
          </c:dPt>
          <c:dPt>
            <c:idx val="3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B-5960-7B4A-B5C7-09F2D9A90AB0}"/>
              </c:ext>
            </c:extLst>
          </c:dPt>
          <c:dPt>
            <c:idx val="3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D-5960-7B4A-B5C7-09F2D9A90AB0}"/>
              </c:ext>
            </c:extLst>
          </c:dPt>
          <c:dPt>
            <c:idx val="4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F-5960-7B4A-B5C7-09F2D9A90AB0}"/>
              </c:ext>
            </c:extLst>
          </c:dPt>
          <c:dPt>
            <c:idx val="4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21-5960-7B4A-B5C7-09F2D9A90AB0}"/>
              </c:ext>
            </c:extLst>
          </c:dPt>
          <c:cat>
            <c:strRef>
              <c:f>'SECTOR EXTERNO'!$A$7:$A$22</c:f>
              <c:strCache>
                <c:ptCount val="16"/>
                <c:pt idx="0">
                  <c:v>IT 22</c:v>
                </c:pt>
                <c:pt idx="1">
                  <c:v>IIT 22</c:v>
                </c:pt>
                <c:pt idx="2">
                  <c:v>IIIT 22</c:v>
                </c:pt>
                <c:pt idx="3">
                  <c:v>IVT 22</c:v>
                </c:pt>
                <c:pt idx="4">
                  <c:v>IT 23</c:v>
                </c:pt>
                <c:pt idx="5">
                  <c:v>IIT 23</c:v>
                </c:pt>
                <c:pt idx="6">
                  <c:v>IIIT 23</c:v>
                </c:pt>
                <c:pt idx="7">
                  <c:v>IVT 23</c:v>
                </c:pt>
                <c:pt idx="8">
                  <c:v>IT 24</c:v>
                </c:pt>
                <c:pt idx="9">
                  <c:v>IIT 24</c:v>
                </c:pt>
                <c:pt idx="10">
                  <c:v>IIIT 24</c:v>
                </c:pt>
                <c:pt idx="11">
                  <c:v>IVT 24</c:v>
                </c:pt>
                <c:pt idx="12">
                  <c:v>IT 25</c:v>
                </c:pt>
                <c:pt idx="13">
                  <c:v>IIT 25</c:v>
                </c:pt>
                <c:pt idx="14">
                  <c:v>IIIT 25</c:v>
                </c:pt>
                <c:pt idx="15">
                  <c:v>IVT 25</c:v>
                </c:pt>
              </c:strCache>
            </c:strRef>
          </c:cat>
          <c:val>
            <c:numRef>
              <c:f>'SECTOR EXTERNO'!$B$7:$B$22</c:f>
              <c:numCache>
                <c:formatCode>0.0</c:formatCode>
                <c:ptCount val="16"/>
                <c:pt idx="0">
                  <c:v>-47.950949390039924</c:v>
                </c:pt>
                <c:pt idx="1">
                  <c:v>1893.7154453520998</c:v>
                </c:pt>
                <c:pt idx="2">
                  <c:v>3160.7201004031003</c:v>
                </c:pt>
                <c:pt idx="3">
                  <c:v>817.33998597310006</c:v>
                </c:pt>
                <c:pt idx="4">
                  <c:v>-3001.8338821654579</c:v>
                </c:pt>
                <c:pt idx="5">
                  <c:v>-65.278365810394234</c:v>
                </c:pt>
                <c:pt idx="6">
                  <c:v>1313.0359232521</c:v>
                </c:pt>
                <c:pt idx="7">
                  <c:v>2242.2612236365003</c:v>
                </c:pt>
                <c:pt idx="8">
                  <c:v>8511.6846071805994</c:v>
                </c:pt>
                <c:pt idx="9">
                  <c:v>5830.0810511250002</c:v>
                </c:pt>
                <c:pt idx="10">
                  <c:v>413</c:v>
                </c:pt>
                <c:pt idx="11">
                  <c:v>5616.1673410851754</c:v>
                </c:pt>
                <c:pt idx="12">
                  <c:v>688.73133401649034</c:v>
                </c:pt>
                <c:pt idx="13">
                  <c:v>-827.82412005878655</c:v>
                </c:pt>
                <c:pt idx="14">
                  <c:v>-2563.2945317898211</c:v>
                </c:pt>
                <c:pt idx="15">
                  <c:v>3400.2171828072778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960-7B4A-B5C7-09F2D9A90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7252799"/>
        <c:axId val="1247547279"/>
      </c:barChart>
      <c:catAx>
        <c:axId val="1247252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/>
          <a:lstStyle/>
          <a:p>
            <a:pPr>
              <a:defRPr/>
            </a:pPr>
            <a:endParaRPr lang="es-AR"/>
          </a:p>
        </c:txPr>
        <c:crossAx val="1247547279"/>
        <c:crosses val="autoZero"/>
        <c:auto val="1"/>
        <c:lblAlgn val="ctr"/>
        <c:lblOffset val="100"/>
        <c:noMultiLvlLbl val="0"/>
      </c:catAx>
      <c:valAx>
        <c:axId val="124754727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AR"/>
          </a:p>
        </c:txPr>
        <c:crossAx val="1247252799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431800</xdr:colOff>
      <xdr:row>18</xdr:row>
      <xdr:rowOff>139700</xdr:rowOff>
    </xdr:from>
    <xdr:to>
      <xdr:col>16</xdr:col>
      <xdr:colOff>12700</xdr:colOff>
      <xdr:row>40</xdr:row>
      <xdr:rowOff>50800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F593857-CB1E-A0FE-7892-89BF686D2E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0.01268</cdr:x>
      <cdr:y>0.93913</cdr:y>
    </cdr:from>
    <cdr:to>
      <cdr:x>0.46014</cdr:x>
      <cdr:y>0.98841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65F85F5B-24FB-9B26-3655-533166B2180B}"/>
            </a:ext>
          </a:extLst>
        </cdr:cNvPr>
        <cdr:cNvSpPr txBox="1"/>
      </cdr:nvSpPr>
      <cdr:spPr>
        <a:xfrm xmlns:a="http://schemas.openxmlformats.org/drawingml/2006/main">
          <a:off x="88900" y="4114800"/>
          <a:ext cx="313690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MX" sz="1100">
              <a:latin typeface="Arial" panose="020B0604020202020204" pitchFamily="34" charset="0"/>
              <a:cs typeface="Arial" panose="020B0604020202020204" pitchFamily="34" charset="0"/>
            </a:rPr>
            <a:t>Fuente: Indec y estimaciones propias.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571500</xdr:colOff>
      <xdr:row>20</xdr:row>
      <xdr:rowOff>101600</xdr:rowOff>
    </xdr:from>
    <xdr:to>
      <xdr:col>24</xdr:col>
      <xdr:colOff>0</xdr:colOff>
      <xdr:row>46</xdr:row>
      <xdr:rowOff>88900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E3EBBC3-B1B8-5144-84EC-13BE53C46E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774700</xdr:colOff>
      <xdr:row>44</xdr:row>
      <xdr:rowOff>127000</xdr:rowOff>
    </xdr:from>
    <xdr:to>
      <xdr:col>18</xdr:col>
      <xdr:colOff>609600</xdr:colOff>
      <xdr:row>45</xdr:row>
      <xdr:rowOff>139700</xdr:rowOff>
    </xdr:to>
    <xdr:sp macro="" textlink="">
      <xdr:nvSpPr>
        <xdr:cNvPr id="3" name="CuadroTexto 1">
          <a:extLst>
            <a:ext uri="{FF2B5EF4-FFF2-40B4-BE49-F238E27FC236}">
              <a16:creationId xmlns:a16="http://schemas.microsoft.com/office/drawing/2014/main" id="{F8E92F3E-6652-EA71-AF89-48E7282A80DC}"/>
            </a:ext>
          </a:extLst>
        </xdr:cNvPr>
        <xdr:cNvSpPr txBox="1"/>
      </xdr:nvSpPr>
      <xdr:spPr>
        <a:xfrm>
          <a:off x="9537700" y="9067800"/>
          <a:ext cx="3340100" cy="2159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s-MX" sz="1100"/>
            <a:t>Fuente: Indec y estimaciones propias.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774700</xdr:colOff>
      <xdr:row>6</xdr:row>
      <xdr:rowOff>50800</xdr:rowOff>
    </xdr:from>
    <xdr:to>
      <xdr:col>14</xdr:col>
      <xdr:colOff>495300</xdr:colOff>
      <xdr:row>27</xdr:row>
      <xdr:rowOff>127000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6B6EACF-351F-ADE3-A233-CD4415F321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26</xdr:row>
      <xdr:rowOff>50800</xdr:rowOff>
    </xdr:from>
    <xdr:to>
      <xdr:col>9</xdr:col>
      <xdr:colOff>660400</xdr:colOff>
      <xdr:row>27</xdr:row>
      <xdr:rowOff>63500</xdr:rowOff>
    </xdr:to>
    <xdr:sp macro="" textlink="">
      <xdr:nvSpPr>
        <xdr:cNvPr id="3" name="CuadroTexto 1">
          <a:extLst>
            <a:ext uri="{FF2B5EF4-FFF2-40B4-BE49-F238E27FC236}">
              <a16:creationId xmlns:a16="http://schemas.microsoft.com/office/drawing/2014/main" id="{127F09D8-3CAB-5D40-A73B-A672FDEB4A3F}"/>
            </a:ext>
          </a:extLst>
        </xdr:cNvPr>
        <xdr:cNvSpPr txBox="1"/>
      </xdr:nvSpPr>
      <xdr:spPr>
        <a:xfrm>
          <a:off x="5067300" y="5334000"/>
          <a:ext cx="3136900" cy="2159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s-MX" sz="1100"/>
            <a:t>Fuente: BCRA y estimaciones propias.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2"/>
  <sheetViews>
    <sheetView topLeftCell="F1" workbookViewId="0">
      <selection activeCell="I1" sqref="I1"/>
    </sheetView>
  </sheetViews>
  <sheetFormatPr baseColWidth="10" defaultColWidth="11.5" defaultRowHeight="16" x14ac:dyDescent="0.2"/>
  <sheetData>
    <row r="1" spans="1:7" x14ac:dyDescent="0.2">
      <c r="B1" s="70" t="s">
        <v>0</v>
      </c>
      <c r="C1" s="70"/>
      <c r="D1" s="70" t="s">
        <v>1</v>
      </c>
      <c r="E1" s="70"/>
      <c r="F1" s="70" t="s">
        <v>2</v>
      </c>
      <c r="G1" s="70"/>
    </row>
    <row r="2" spans="1:7" x14ac:dyDescent="0.2">
      <c r="B2" t="s">
        <v>3</v>
      </c>
      <c r="C2" t="s">
        <v>4</v>
      </c>
      <c r="F2" s="46"/>
      <c r="G2" s="46"/>
    </row>
    <row r="3" spans="1:7" x14ac:dyDescent="0.2">
      <c r="A3" s="1">
        <v>44197</v>
      </c>
      <c r="B3">
        <v>401.50709999999998</v>
      </c>
      <c r="C3">
        <v>406.06740000000002</v>
      </c>
    </row>
    <row r="4" spans="1:7" x14ac:dyDescent="0.2">
      <c r="A4" s="1">
        <v>44228</v>
      </c>
      <c r="B4">
        <v>415.85950000000003</v>
      </c>
      <c r="C4">
        <v>422.59320000000002</v>
      </c>
      <c r="F4" s="2">
        <f>+B4/B3-1</f>
        <v>3.57463168148211E-2</v>
      </c>
      <c r="G4" s="2">
        <f>+C4/C3-1</f>
        <v>4.0697184753073046E-2</v>
      </c>
    </row>
    <row r="5" spans="1:7" x14ac:dyDescent="0.2">
      <c r="A5" s="1">
        <v>44256</v>
      </c>
      <c r="B5">
        <v>435.8657</v>
      </c>
      <c r="C5">
        <v>441.72</v>
      </c>
      <c r="F5" s="2">
        <f t="shared" ref="F5:F19" si="0">+B5/B4-1</f>
        <v>4.8108074962817993E-2</v>
      </c>
      <c r="G5" s="2">
        <f t="shared" ref="G5:G19" si="1">+C5/C4-1</f>
        <v>4.5260548442331849E-2</v>
      </c>
    </row>
    <row r="6" spans="1:7" x14ac:dyDescent="0.2">
      <c r="A6" s="1">
        <v>44287</v>
      </c>
      <c r="B6">
        <v>453.65030000000002</v>
      </c>
      <c r="C6">
        <v>461.8578</v>
      </c>
      <c r="F6" s="2">
        <f t="shared" si="0"/>
        <v>4.0802935399596674E-2</v>
      </c>
      <c r="G6" s="2">
        <f t="shared" si="1"/>
        <v>4.5589513719098029E-2</v>
      </c>
    </row>
    <row r="7" spans="1:7" x14ac:dyDescent="0.2">
      <c r="A7" s="1">
        <v>44317</v>
      </c>
      <c r="B7">
        <v>468.72500000000002</v>
      </c>
      <c r="C7">
        <v>477.92930000000001</v>
      </c>
      <c r="F7" s="2">
        <f t="shared" si="0"/>
        <v>3.3229780736395487E-2</v>
      </c>
      <c r="G7" s="2">
        <f t="shared" si="1"/>
        <v>3.4797506938282874E-2</v>
      </c>
    </row>
    <row r="8" spans="1:7" x14ac:dyDescent="0.2">
      <c r="A8" s="1">
        <v>44348</v>
      </c>
      <c r="B8">
        <v>483.60489999999999</v>
      </c>
      <c r="C8">
        <v>495.18090000000001</v>
      </c>
      <c r="F8" s="2">
        <f t="shared" si="0"/>
        <v>3.1745479758920503E-2</v>
      </c>
      <c r="G8" s="2">
        <f t="shared" si="1"/>
        <v>3.6096552356174927E-2</v>
      </c>
    </row>
    <row r="9" spans="1:7" x14ac:dyDescent="0.2">
      <c r="A9" s="1">
        <v>44378</v>
      </c>
      <c r="B9">
        <v>498.09870000000001</v>
      </c>
      <c r="C9">
        <v>510.69740000000002</v>
      </c>
      <c r="F9" s="2">
        <f t="shared" si="0"/>
        <v>2.9970333220362466E-2</v>
      </c>
      <c r="G9" s="2">
        <f t="shared" si="1"/>
        <v>3.1335013123486855E-2</v>
      </c>
    </row>
    <row r="10" spans="1:7" x14ac:dyDescent="0.2">
      <c r="A10" s="1">
        <v>44409</v>
      </c>
      <c r="B10">
        <v>510.39420000000001</v>
      </c>
      <c r="C10">
        <v>526.6934</v>
      </c>
      <c r="F10" s="2">
        <f t="shared" si="0"/>
        <v>2.4684866674014705E-2</v>
      </c>
      <c r="G10" s="2">
        <f t="shared" si="1"/>
        <v>3.1321874754012713E-2</v>
      </c>
    </row>
    <row r="11" spans="1:7" x14ac:dyDescent="0.2">
      <c r="A11" s="1">
        <v>44440</v>
      </c>
      <c r="B11">
        <v>528.49680000000001</v>
      </c>
      <c r="C11">
        <v>543.87480000000005</v>
      </c>
      <c r="F11" s="2">
        <f t="shared" si="0"/>
        <v>3.5467879533113811E-2</v>
      </c>
      <c r="G11" s="2">
        <f t="shared" si="1"/>
        <v>3.2621255553990425E-2</v>
      </c>
    </row>
    <row r="12" spans="1:7" x14ac:dyDescent="0.2">
      <c r="A12" s="1">
        <v>44470</v>
      </c>
      <c r="B12">
        <v>547.08019999999999</v>
      </c>
      <c r="C12">
        <v>561.28430000000003</v>
      </c>
      <c r="F12" s="2">
        <f t="shared" si="0"/>
        <v>3.5162748383717801E-2</v>
      </c>
      <c r="G12" s="2">
        <f t="shared" si="1"/>
        <v>3.2010124388921923E-2</v>
      </c>
    </row>
    <row r="13" spans="1:7" x14ac:dyDescent="0.2">
      <c r="A13" s="1">
        <v>44501</v>
      </c>
      <c r="B13">
        <v>560.91840000000002</v>
      </c>
      <c r="C13">
        <v>579.54139999999995</v>
      </c>
      <c r="F13" s="2">
        <f t="shared" si="0"/>
        <v>2.5294646013509503E-2</v>
      </c>
      <c r="G13" s="2">
        <f t="shared" si="1"/>
        <v>3.2527366256280388E-2</v>
      </c>
    </row>
    <row r="14" spans="1:7" x14ac:dyDescent="0.2">
      <c r="A14" s="1">
        <v>44531</v>
      </c>
      <c r="B14">
        <v>582.45749999999998</v>
      </c>
      <c r="C14">
        <v>605.17589999999996</v>
      </c>
      <c r="F14" s="2">
        <f t="shared" si="0"/>
        <v>3.8399703058412671E-2</v>
      </c>
      <c r="G14" s="2">
        <f t="shared" si="1"/>
        <v>4.4232387884627355E-2</v>
      </c>
    </row>
    <row r="15" spans="1:7" x14ac:dyDescent="0.2">
      <c r="A15" s="1">
        <v>44562</v>
      </c>
      <c r="B15">
        <v>605.0317</v>
      </c>
      <c r="C15">
        <v>625.15940000000001</v>
      </c>
      <c r="D15" s="2">
        <f>+B15/B3-1</f>
        <v>0.50690162141591033</v>
      </c>
      <c r="E15" s="2">
        <f>+C15/C3-1</f>
        <v>0.5395458980454968</v>
      </c>
      <c r="F15" s="2">
        <f t="shared" si="0"/>
        <v>3.875681916706375E-2</v>
      </c>
      <c r="G15" s="2">
        <f t="shared" si="1"/>
        <v>3.3020977867757262E-2</v>
      </c>
    </row>
    <row r="16" spans="1:7" x14ac:dyDescent="0.2">
      <c r="A16" s="1">
        <v>44593</v>
      </c>
      <c r="B16">
        <v>633.43409999999994</v>
      </c>
      <c r="C16">
        <v>652.98379999999997</v>
      </c>
      <c r="D16" s="2">
        <f t="shared" ref="D16:E16" si="2">+B16/B4-1</f>
        <v>0.5231925686439769</v>
      </c>
      <c r="E16" s="2">
        <f t="shared" si="2"/>
        <v>0.54518293242768689</v>
      </c>
      <c r="F16" s="2">
        <f t="shared" si="0"/>
        <v>4.6943656010089985E-2</v>
      </c>
      <c r="G16" s="2">
        <f t="shared" si="1"/>
        <v>4.450768875905875E-2</v>
      </c>
    </row>
    <row r="17" spans="1:7" x14ac:dyDescent="0.2">
      <c r="A17" s="1">
        <v>44621</v>
      </c>
      <c r="B17">
        <v>676.0566</v>
      </c>
      <c r="C17">
        <v>694.75149999999996</v>
      </c>
      <c r="D17" s="2">
        <f t="shared" ref="D17:E17" si="3">+B17/B5-1</f>
        <v>0.55106630322138228</v>
      </c>
      <c r="E17" s="2">
        <f t="shared" si="3"/>
        <v>0.57283233722720261</v>
      </c>
      <c r="F17" s="2">
        <f t="shared" si="0"/>
        <v>6.7287978339025445E-2</v>
      </c>
      <c r="G17" s="2">
        <f t="shared" si="1"/>
        <v>6.3964374001315161E-2</v>
      </c>
    </row>
    <row r="18" spans="1:7" x14ac:dyDescent="0.2">
      <c r="A18" s="1">
        <v>44652</v>
      </c>
      <c r="B18">
        <v>716.93989999999997</v>
      </c>
      <c r="C18">
        <v>741.36220000000003</v>
      </c>
      <c r="D18" s="2">
        <f t="shared" ref="D18:E18" si="4">+B18/B6-1</f>
        <v>0.5803800857180077</v>
      </c>
      <c r="E18" s="2">
        <f t="shared" si="4"/>
        <v>0.60517414667458258</v>
      </c>
      <c r="F18" s="2">
        <f t="shared" si="0"/>
        <v>6.0473191149971628E-2</v>
      </c>
      <c r="G18" s="2">
        <f t="shared" si="1"/>
        <v>6.7089743598970353E-2</v>
      </c>
    </row>
    <row r="19" spans="1:7" x14ac:dyDescent="0.2">
      <c r="A19" s="1">
        <v>44682</v>
      </c>
      <c r="B19">
        <v>753.14700000000005</v>
      </c>
      <c r="C19">
        <v>779.92669999999998</v>
      </c>
      <c r="D19" s="2">
        <f t="shared" ref="D19:E19" si="5">+B19/B7-1</f>
        <v>0.6067992959624513</v>
      </c>
      <c r="E19" s="2">
        <f t="shared" si="5"/>
        <v>0.63188718498740282</v>
      </c>
      <c r="F19" s="2">
        <f t="shared" si="0"/>
        <v>5.0502280595626114E-2</v>
      </c>
      <c r="G19" s="2">
        <f t="shared" si="1"/>
        <v>5.2018433095186056E-2</v>
      </c>
    </row>
    <row r="20" spans="1:7" x14ac:dyDescent="0.2">
      <c r="A20" s="1">
        <v>44713</v>
      </c>
      <c r="B20">
        <v>793.02779999999996</v>
      </c>
      <c r="C20">
        <v>819.57339999999999</v>
      </c>
      <c r="D20" s="2">
        <f t="shared" ref="D20:E20" si="6">+B20/B8-1</f>
        <v>0.63982581648779813</v>
      </c>
      <c r="E20" s="2">
        <f t="shared" si="6"/>
        <v>0.65509897494026936</v>
      </c>
      <c r="F20" s="2">
        <f t="shared" ref="F20:F44" si="7">+B20/B19-1</f>
        <v>5.2952212516281572E-2</v>
      </c>
      <c r="G20" s="2">
        <f t="shared" ref="G20:G44" si="8">+C20/C19-1</f>
        <v>5.0833879645356461E-2</v>
      </c>
    </row>
    <row r="21" spans="1:7" x14ac:dyDescent="0.2">
      <c r="A21" s="1">
        <v>44743</v>
      </c>
      <c r="B21">
        <v>851.76099999999997</v>
      </c>
      <c r="C21">
        <v>879.63829999999996</v>
      </c>
      <c r="D21" s="2">
        <f t="shared" ref="D21:E21" si="9">+B21/B9-1</f>
        <v>0.71002453931319232</v>
      </c>
      <c r="E21" s="2">
        <f t="shared" si="9"/>
        <v>0.72242564775148632</v>
      </c>
      <c r="F21" s="2">
        <f t="shared" si="7"/>
        <v>7.4061968571593528E-2</v>
      </c>
      <c r="G21" s="2">
        <f t="shared" si="8"/>
        <v>7.3288005686861002E-2</v>
      </c>
    </row>
    <row r="22" spans="1:7" x14ac:dyDescent="0.2">
      <c r="A22" s="1">
        <v>44774</v>
      </c>
      <c r="B22">
        <v>911.13160000000005</v>
      </c>
      <c r="C22">
        <v>939.46770000000004</v>
      </c>
      <c r="D22" s="2">
        <f t="shared" ref="D22:E22" si="10">+B22/B10-1</f>
        <v>0.78515273096755411</v>
      </c>
      <c r="E22" s="2">
        <f t="shared" si="10"/>
        <v>0.7837088902196232</v>
      </c>
      <c r="F22" s="2">
        <f t="shared" si="7"/>
        <v>6.9703355753550689E-2</v>
      </c>
      <c r="G22" s="2">
        <f t="shared" si="8"/>
        <v>6.8015910630540022E-2</v>
      </c>
    </row>
    <row r="23" spans="1:7" x14ac:dyDescent="0.2">
      <c r="A23" s="1">
        <v>44805</v>
      </c>
      <c r="B23">
        <v>967.30759999999998</v>
      </c>
      <c r="C23">
        <v>991.25850000000003</v>
      </c>
      <c r="D23" s="2">
        <f t="shared" ref="D23:E23" si="11">+B23/B11-1</f>
        <v>0.83029982395352242</v>
      </c>
      <c r="E23" s="2">
        <f t="shared" si="11"/>
        <v>0.82258582306074834</v>
      </c>
      <c r="F23" s="2">
        <f t="shared" si="7"/>
        <v>6.1655198875771644E-2</v>
      </c>
      <c r="G23" s="2">
        <f t="shared" si="8"/>
        <v>5.5127813335147158E-2</v>
      </c>
    </row>
    <row r="24" spans="1:7" x14ac:dyDescent="0.2">
      <c r="A24" s="1">
        <v>44835</v>
      </c>
      <c r="B24">
        <v>1028.7059999999999</v>
      </c>
      <c r="C24">
        <v>1046.2650000000001</v>
      </c>
      <c r="D24" s="2">
        <f t="shared" ref="D24:E24" si="12">+B24/B12-1</f>
        <v>0.88035684713137119</v>
      </c>
      <c r="E24" s="2">
        <f t="shared" si="12"/>
        <v>0.86405534592718891</v>
      </c>
      <c r="F24" s="2">
        <f t="shared" si="7"/>
        <v>6.3473501086934503E-2</v>
      </c>
      <c r="G24" s="2">
        <f t="shared" si="8"/>
        <v>5.5491579643453415E-2</v>
      </c>
    </row>
    <row r="25" spans="1:7" x14ac:dyDescent="0.2">
      <c r="A25" s="1">
        <v>44866</v>
      </c>
      <c r="B25">
        <v>1079.2787000000001</v>
      </c>
      <c r="C25">
        <v>1096.0239999999999</v>
      </c>
      <c r="D25" s="2">
        <f t="shared" ref="D25:E25" si="13">+B25/B13-1</f>
        <v>0.92412782322705045</v>
      </c>
      <c r="E25" s="2">
        <f t="shared" si="13"/>
        <v>0.89119189759351092</v>
      </c>
      <c r="F25" s="2">
        <f t="shared" si="7"/>
        <v>4.9161470818679165E-2</v>
      </c>
      <c r="G25" s="2">
        <f t="shared" si="8"/>
        <v>4.7558696888455376E-2</v>
      </c>
    </row>
    <row r="26" spans="1:7" x14ac:dyDescent="0.2">
      <c r="A26" s="1">
        <v>44896</v>
      </c>
      <c r="B26">
        <v>1134.5875000000001</v>
      </c>
      <c r="C26">
        <v>1153.5771</v>
      </c>
      <c r="D26" s="2">
        <f t="shared" ref="D26:E26" si="14">+B26/B14-1</f>
        <v>0.9479318233519185</v>
      </c>
      <c r="E26" s="2">
        <f t="shared" si="14"/>
        <v>0.90618479684997388</v>
      </c>
      <c r="F26" s="2">
        <f t="shared" si="7"/>
        <v>5.1246077588670946E-2</v>
      </c>
      <c r="G26" s="2">
        <f t="shared" si="8"/>
        <v>5.2510802683153113E-2</v>
      </c>
    </row>
    <row r="27" spans="1:7" x14ac:dyDescent="0.2">
      <c r="A27" s="1">
        <v>44927</v>
      </c>
      <c r="B27">
        <v>1202.979</v>
      </c>
      <c r="C27">
        <v>1215.3181999999999</v>
      </c>
      <c r="D27" s="2">
        <f t="shared" ref="D27:E27" si="15">+B27/B15-1</f>
        <v>0.98829086145403622</v>
      </c>
      <c r="E27" s="2">
        <f t="shared" si="15"/>
        <v>0.94401331884316209</v>
      </c>
      <c r="F27" s="2">
        <f t="shared" si="7"/>
        <v>6.0278735663842564E-2</v>
      </c>
      <c r="G27" s="2">
        <f t="shared" si="8"/>
        <v>5.3521433461187762E-2</v>
      </c>
    </row>
    <row r="28" spans="1:7" x14ac:dyDescent="0.2">
      <c r="A28" s="1">
        <v>44958</v>
      </c>
      <c r="B28">
        <v>1282.7091</v>
      </c>
      <c r="C28">
        <v>1308.7788</v>
      </c>
      <c r="D28" s="2">
        <f t="shared" ref="D28:E28" si="16">+B28/B16-1</f>
        <v>1.025007968469017</v>
      </c>
      <c r="E28" s="2">
        <f t="shared" si="16"/>
        <v>1.0043051604036735</v>
      </c>
      <c r="F28" s="2">
        <f t="shared" si="7"/>
        <v>6.62772168092709E-2</v>
      </c>
      <c r="G28" s="2">
        <f t="shared" si="8"/>
        <v>7.6902164387894656E-2</v>
      </c>
    </row>
    <row r="29" spans="1:7" x14ac:dyDescent="0.2">
      <c r="A29" s="1">
        <v>44986</v>
      </c>
      <c r="B29">
        <v>1381.1601000000001</v>
      </c>
      <c r="C29">
        <v>1403.1433999999999</v>
      </c>
      <c r="D29" s="2">
        <f t="shared" ref="D29:E29" si="17">+B29/B17-1</f>
        <v>1.0429651896009893</v>
      </c>
      <c r="E29" s="2">
        <f t="shared" si="17"/>
        <v>1.0196334948539154</v>
      </c>
      <c r="F29" s="2">
        <f t="shared" si="7"/>
        <v>7.675239849783555E-2</v>
      </c>
      <c r="G29" s="2">
        <f t="shared" si="8"/>
        <v>7.2101259586417443E-2</v>
      </c>
    </row>
    <row r="30" spans="1:7" x14ac:dyDescent="0.2">
      <c r="A30" s="1">
        <v>45017</v>
      </c>
      <c r="B30">
        <v>1497.2147</v>
      </c>
      <c r="C30">
        <v>1521.0163</v>
      </c>
      <c r="D30" s="2">
        <f t="shared" ref="D30:E30" si="18">+B30/B18-1</f>
        <v>1.0883405987029038</v>
      </c>
      <c r="E30" s="2">
        <f t="shared" si="18"/>
        <v>1.0516507315857213</v>
      </c>
      <c r="F30" s="2">
        <f t="shared" si="7"/>
        <v>8.4026898836709663E-2</v>
      </c>
      <c r="G30" s="2">
        <f t="shared" si="8"/>
        <v>8.4006310402771511E-2</v>
      </c>
    </row>
    <row r="31" spans="1:7" x14ac:dyDescent="0.2">
      <c r="A31" s="1">
        <v>45047</v>
      </c>
      <c r="B31">
        <v>1613.5895</v>
      </c>
      <c r="C31">
        <v>1640.2911999999999</v>
      </c>
      <c r="D31" s="2">
        <f t="shared" ref="D31:E31" si="19">+B31/B19-1</f>
        <v>1.1424628923702809</v>
      </c>
      <c r="E31" s="2">
        <f t="shared" si="19"/>
        <v>1.1031350766681021</v>
      </c>
      <c r="F31" s="2">
        <f t="shared" si="7"/>
        <v>7.7727529658905947E-2</v>
      </c>
      <c r="G31" s="2">
        <f t="shared" si="8"/>
        <v>7.8417897296695571E-2</v>
      </c>
    </row>
    <row r="32" spans="1:7" x14ac:dyDescent="0.2">
      <c r="A32" s="1">
        <v>45078</v>
      </c>
      <c r="B32">
        <v>1709.6115</v>
      </c>
      <c r="C32">
        <v>1746.7824000000001</v>
      </c>
      <c r="D32" s="2">
        <f t="shared" ref="D32:E32" si="20">+B32/B20-1</f>
        <v>1.1558027347843294</v>
      </c>
      <c r="E32" s="2">
        <f t="shared" si="20"/>
        <v>1.1313312511118592</v>
      </c>
      <c r="F32" s="2">
        <f t="shared" si="7"/>
        <v>5.9508319805006149E-2</v>
      </c>
      <c r="G32" s="2">
        <f t="shared" si="8"/>
        <v>6.4922130899684349E-2</v>
      </c>
    </row>
    <row r="33" spans="1:7" x14ac:dyDescent="0.2">
      <c r="A33" s="1">
        <v>45108</v>
      </c>
      <c r="B33">
        <v>1818.0838000000001</v>
      </c>
      <c r="C33">
        <v>1860.2800999999999</v>
      </c>
      <c r="D33" s="2">
        <f t="shared" ref="D33:E33" si="21">+B33/B21-1</f>
        <v>1.1344999360149153</v>
      </c>
      <c r="E33" s="2">
        <f t="shared" si="21"/>
        <v>1.1148238997778974</v>
      </c>
      <c r="F33" s="2">
        <f t="shared" si="7"/>
        <v>6.3448508623157984E-2</v>
      </c>
      <c r="G33" s="2">
        <f t="shared" si="8"/>
        <v>6.4975294003420059E-2</v>
      </c>
    </row>
    <row r="34" spans="1:7" x14ac:dyDescent="0.2">
      <c r="A34" s="1">
        <v>45139</v>
      </c>
      <c r="B34">
        <v>2044.2832000000001</v>
      </c>
      <c r="C34">
        <v>2116.7510000000002</v>
      </c>
      <c r="D34" s="2">
        <f t="shared" ref="D34:E34" si="22">+B34/B22-1</f>
        <v>1.2436750080888426</v>
      </c>
      <c r="E34" s="2">
        <f t="shared" si="22"/>
        <v>1.2531386656507726</v>
      </c>
      <c r="F34" s="2">
        <f t="shared" si="7"/>
        <v>0.12441637728689958</v>
      </c>
      <c r="G34" s="2">
        <f t="shared" si="8"/>
        <v>0.13786681908815779</v>
      </c>
    </row>
    <row r="35" spans="1:7" x14ac:dyDescent="0.2">
      <c r="A35" s="1">
        <v>45170</v>
      </c>
      <c r="B35">
        <v>2304.9241999999999</v>
      </c>
      <c r="C35">
        <v>2400.9928</v>
      </c>
      <c r="D35" s="2">
        <f t="shared" ref="D35:E35" si="23">+B35/B23-1</f>
        <v>1.3828244500508422</v>
      </c>
      <c r="E35" s="2">
        <f t="shared" si="23"/>
        <v>1.4221661655360331</v>
      </c>
      <c r="F35" s="2">
        <f t="shared" si="7"/>
        <v>0.12749750132466953</v>
      </c>
      <c r="G35" s="2">
        <f t="shared" si="8"/>
        <v>0.13428211442914151</v>
      </c>
    </row>
    <row r="36" spans="1:7" x14ac:dyDescent="0.2">
      <c r="A36" s="1">
        <v>45200</v>
      </c>
      <c r="B36">
        <v>2496.2730000000001</v>
      </c>
      <c r="C36">
        <v>2612.5450999999998</v>
      </c>
      <c r="D36" s="2">
        <f t="shared" ref="D36:E36" si="24">+B36/B24-1</f>
        <v>1.4266146012563361</v>
      </c>
      <c r="E36" s="2">
        <f t="shared" si="24"/>
        <v>1.4970204489302419</v>
      </c>
      <c r="F36" s="2">
        <f t="shared" si="7"/>
        <v>8.3017393804100115E-2</v>
      </c>
      <c r="G36" s="2">
        <f t="shared" si="8"/>
        <v>8.8110343354632192E-2</v>
      </c>
    </row>
    <row r="37" spans="1:7" x14ac:dyDescent="0.2">
      <c r="A37" s="1">
        <v>45231</v>
      </c>
      <c r="B37">
        <v>2816.0628000000002</v>
      </c>
      <c r="C37">
        <v>2962.7206000000001</v>
      </c>
      <c r="D37" s="2">
        <f t="shared" ref="D37:E37" si="25">+B37/B25-1</f>
        <v>1.6092081683813459</v>
      </c>
      <c r="E37" s="2">
        <f t="shared" si="25"/>
        <v>1.7031530331452598</v>
      </c>
      <c r="F37" s="2">
        <f t="shared" si="7"/>
        <v>0.1281069017691574</v>
      </c>
      <c r="G37" s="2">
        <f t="shared" si="8"/>
        <v>0.134036155012214</v>
      </c>
    </row>
    <row r="38" spans="1:7" x14ac:dyDescent="0.2">
      <c r="A38" s="1">
        <v>45261</v>
      </c>
      <c r="B38">
        <v>3533.1922</v>
      </c>
      <c r="C38">
        <v>3799.9486999999999</v>
      </c>
      <c r="D38" s="2">
        <f t="shared" ref="D38:E38" si="26">+B38/B26-1</f>
        <v>2.114076437471768</v>
      </c>
      <c r="E38" s="2">
        <f t="shared" si="26"/>
        <v>2.2940569815402889</v>
      </c>
      <c r="F38" s="2">
        <f t="shared" si="7"/>
        <v>0.25465674984236841</v>
      </c>
      <c r="G38" s="2">
        <f t="shared" si="8"/>
        <v>0.28258759870910533</v>
      </c>
    </row>
    <row r="39" spans="1:7" x14ac:dyDescent="0.2">
      <c r="A39" s="1">
        <v>45292</v>
      </c>
      <c r="B39">
        <v>4261.5324000000001</v>
      </c>
      <c r="C39">
        <v>4568.1648999999998</v>
      </c>
      <c r="D39" s="2">
        <f t="shared" ref="D39:E39" si="27">+B39/B27-1</f>
        <v>2.542482786482557</v>
      </c>
      <c r="E39" s="2">
        <f t="shared" si="27"/>
        <v>2.7588220928477827</v>
      </c>
      <c r="F39" s="2">
        <f t="shared" si="7"/>
        <v>0.20614225288961063</v>
      </c>
      <c r="G39" s="2">
        <f t="shared" si="8"/>
        <v>0.2021648871207129</v>
      </c>
    </row>
    <row r="40" spans="1:7" x14ac:dyDescent="0.2">
      <c r="A40" s="1">
        <v>45323</v>
      </c>
      <c r="B40">
        <v>4825.7880999999998</v>
      </c>
      <c r="C40">
        <v>5129.5987999999998</v>
      </c>
      <c r="D40" s="2">
        <f t="shared" ref="D40:E40" si="28">+B40/B28-1</f>
        <v>2.7621843487350324</v>
      </c>
      <c r="E40" s="2">
        <f t="shared" si="28"/>
        <v>2.9193779728094613</v>
      </c>
      <c r="F40" s="2">
        <f t="shared" si="7"/>
        <v>0.13240676053524769</v>
      </c>
      <c r="G40" s="2">
        <f t="shared" si="8"/>
        <v>0.12290140839705677</v>
      </c>
    </row>
    <row r="41" spans="1:7" x14ac:dyDescent="0.2">
      <c r="A41" s="1">
        <v>45352</v>
      </c>
      <c r="B41">
        <v>5357.0928999999996</v>
      </c>
      <c r="C41">
        <v>5612.3990999999996</v>
      </c>
      <c r="D41" s="2">
        <f t="shared" ref="D41:E41" si="29">+B41/B29-1</f>
        <v>2.8786907470031893</v>
      </c>
      <c r="E41" s="2">
        <f t="shared" si="29"/>
        <v>2.9998756363747283</v>
      </c>
      <c r="F41" s="2">
        <f t="shared" si="7"/>
        <v>0.11009700156540236</v>
      </c>
      <c r="G41" s="2">
        <f t="shared" si="8"/>
        <v>9.4120479753699193E-2</v>
      </c>
    </row>
    <row r="42" spans="1:7" x14ac:dyDescent="0.2">
      <c r="A42" s="1">
        <v>45383</v>
      </c>
      <c r="B42">
        <v>5830.2271000000001</v>
      </c>
      <c r="C42">
        <v>5965.8926000000001</v>
      </c>
      <c r="D42" s="2">
        <f t="shared" ref="D42:E42" si="30">+B42/B30-1</f>
        <v>2.894048796074471</v>
      </c>
      <c r="E42" s="2">
        <f t="shared" si="30"/>
        <v>2.9223068155153893</v>
      </c>
      <c r="F42" s="2">
        <f t="shared" si="7"/>
        <v>8.8319207606050831E-2</v>
      </c>
      <c r="G42" s="2">
        <f t="shared" si="8"/>
        <v>6.2984383986520287E-2</v>
      </c>
    </row>
    <row r="43" spans="1:7" x14ac:dyDescent="0.2">
      <c r="A43" s="1">
        <v>45413</v>
      </c>
      <c r="B43">
        <v>6073.7165000000005</v>
      </c>
      <c r="C43">
        <v>6188.6725999999999</v>
      </c>
      <c r="D43" s="2">
        <f t="shared" ref="D43:E43" si="31">+B43/B31-1</f>
        <v>2.7641026419668697</v>
      </c>
      <c r="E43" s="2">
        <f t="shared" si="31"/>
        <v>2.7729109319125778</v>
      </c>
      <c r="F43" s="2">
        <f t="shared" si="7"/>
        <v>4.176327882665154E-2</v>
      </c>
      <c r="G43" s="2">
        <f t="shared" si="8"/>
        <v>3.7342274649731388E-2</v>
      </c>
    </row>
    <row r="44" spans="1:7" x14ac:dyDescent="0.2">
      <c r="A44" s="1">
        <v>45444</v>
      </c>
      <c r="B44">
        <v>6351.7145</v>
      </c>
      <c r="C44">
        <v>6414.6575000000003</v>
      </c>
      <c r="D44" s="2">
        <f t="shared" ref="D44:E44" si="32">+B44/B32-1</f>
        <v>2.7152970133857899</v>
      </c>
      <c r="E44" s="2">
        <f t="shared" si="32"/>
        <v>2.6722705129156328</v>
      </c>
      <c r="F44" s="2">
        <f t="shared" si="7"/>
        <v>4.5770657883027477E-2</v>
      </c>
      <c r="G44" s="2">
        <f t="shared" si="8"/>
        <v>3.6515891953954771E-2</v>
      </c>
    </row>
    <row r="45" spans="1:7" x14ac:dyDescent="0.2">
      <c r="A45" s="1">
        <v>45474</v>
      </c>
      <c r="B45">
        <v>6607.7479000000003</v>
      </c>
      <c r="C45">
        <v>6657.49</v>
      </c>
      <c r="D45" s="2">
        <f t="shared" ref="D45:E45" si="33">+B45/B33-1</f>
        <v>2.6344572785918889</v>
      </c>
      <c r="E45" s="2">
        <f t="shared" si="33"/>
        <v>2.578756768940333</v>
      </c>
      <c r="F45" s="2">
        <f t="shared" ref="F45:F62" si="34">+B45/B44-1</f>
        <v>4.0309336951463992E-2</v>
      </c>
      <c r="G45" s="2">
        <f t="shared" ref="G45:G62" si="35">+C45/C44-1</f>
        <v>3.7855879288956507E-2</v>
      </c>
    </row>
    <row r="46" spans="1:7" x14ac:dyDescent="0.2">
      <c r="A46" s="1">
        <v>45505</v>
      </c>
      <c r="B46">
        <v>6883.4412000000002</v>
      </c>
      <c r="C46">
        <v>6931.7975999999999</v>
      </c>
      <c r="D46" s="2">
        <f t="shared" ref="D46:D62" si="36">+B46/B34-1</f>
        <v>2.3671661538870934</v>
      </c>
      <c r="E46" s="2">
        <f t="shared" ref="E46:E62" si="37">+C46/C34-1</f>
        <v>2.2747345341988732</v>
      </c>
      <c r="F46" s="2">
        <f t="shared" si="34"/>
        <v>4.1722732793725292E-2</v>
      </c>
      <c r="G46" s="2">
        <f t="shared" si="35"/>
        <v>4.1202855730913646E-2</v>
      </c>
    </row>
    <row r="47" spans="1:7" x14ac:dyDescent="0.2">
      <c r="A47" s="1">
        <v>45536</v>
      </c>
      <c r="B47">
        <v>7122.2421000000004</v>
      </c>
      <c r="C47">
        <v>7157.9270999999999</v>
      </c>
      <c r="D47" s="2">
        <f t="shared" si="36"/>
        <v>2.0900114198983206</v>
      </c>
      <c r="E47" s="2">
        <f t="shared" si="37"/>
        <v>1.9812363868812932</v>
      </c>
      <c r="F47" s="2">
        <f t="shared" si="34"/>
        <v>3.4692081048066425E-2</v>
      </c>
      <c r="G47" s="2">
        <f t="shared" si="35"/>
        <v>3.262205751650904E-2</v>
      </c>
    </row>
    <row r="48" spans="1:7" x14ac:dyDescent="0.2">
      <c r="A48" s="1">
        <v>45566</v>
      </c>
      <c r="B48">
        <v>7313.9542000000001</v>
      </c>
      <c r="C48">
        <v>7366.7822999999999</v>
      </c>
      <c r="D48" s="2">
        <f t="shared" si="36"/>
        <v>1.9299496489366348</v>
      </c>
      <c r="E48" s="2">
        <f t="shared" si="37"/>
        <v>1.8197722979021491</v>
      </c>
      <c r="F48" s="2">
        <f t="shared" si="34"/>
        <v>2.6917380413114644E-2</v>
      </c>
      <c r="G48" s="2">
        <f t="shared" si="35"/>
        <v>2.9178168076062105E-2</v>
      </c>
    </row>
    <row r="49" spans="1:9" x14ac:dyDescent="0.2">
      <c r="A49" s="3">
        <v>45597</v>
      </c>
      <c r="B49" s="4">
        <v>7491.4314000000004</v>
      </c>
      <c r="C49" s="4">
        <v>7566.7781999999997</v>
      </c>
      <c r="D49" s="5">
        <f t="shared" si="36"/>
        <v>1.6602501194220527</v>
      </c>
      <c r="E49" s="5">
        <f t="shared" si="37"/>
        <v>1.5539965530330466</v>
      </c>
      <c r="F49" s="5">
        <f t="shared" si="34"/>
        <v>2.4265560755083682E-2</v>
      </c>
      <c r="G49" s="5">
        <f t="shared" si="35"/>
        <v>2.7148338562957175E-2</v>
      </c>
      <c r="H49" s="5"/>
      <c r="I49" s="2"/>
    </row>
    <row r="50" spans="1:9" x14ac:dyDescent="0.2">
      <c r="A50" s="3">
        <v>45627</v>
      </c>
      <c r="B50" s="4">
        <v>7694.0074999999997</v>
      </c>
      <c r="C50" s="4">
        <v>7808.7093999999997</v>
      </c>
      <c r="D50" s="5">
        <f t="shared" si="36"/>
        <v>1.1776362746413853</v>
      </c>
      <c r="E50" s="5">
        <f t="shared" si="37"/>
        <v>1.0549512681579096</v>
      </c>
      <c r="F50" s="5">
        <f t="shared" si="34"/>
        <v>2.7041040514633741E-2</v>
      </c>
      <c r="G50" s="5">
        <f t="shared" si="35"/>
        <v>3.1972815061501292E-2</v>
      </c>
      <c r="H50" s="5"/>
      <c r="I50" s="2"/>
    </row>
    <row r="51" spans="1:9" x14ac:dyDescent="0.2">
      <c r="A51" s="3">
        <v>45658</v>
      </c>
      <c r="B51" s="4">
        <v>7864.1256999999996</v>
      </c>
      <c r="C51" s="4">
        <v>7995.9380000000001</v>
      </c>
      <c r="D51" s="5">
        <f t="shared" si="36"/>
        <v>0.84537508150823859</v>
      </c>
      <c r="E51" s="5">
        <f t="shared" si="37"/>
        <v>0.75036106949641868</v>
      </c>
      <c r="F51" s="5">
        <f t="shared" si="34"/>
        <v>2.2110480136651844E-2</v>
      </c>
      <c r="G51" s="5">
        <f t="shared" si="35"/>
        <v>2.3976894312394359E-2</v>
      </c>
      <c r="H51" s="5"/>
      <c r="I51" s="2"/>
    </row>
    <row r="52" spans="1:9" x14ac:dyDescent="0.2">
      <c r="A52" s="3">
        <v>45689</v>
      </c>
      <c r="B52" s="4">
        <v>8052.9926999999998</v>
      </c>
      <c r="C52" s="4">
        <v>8229.4475999999995</v>
      </c>
      <c r="D52" s="5">
        <f t="shared" si="36"/>
        <v>0.66874146421804137</v>
      </c>
      <c r="E52" s="5">
        <f t="shared" si="37"/>
        <v>0.60430628609785231</v>
      </c>
      <c r="F52" s="5">
        <f t="shared" si="34"/>
        <v>2.4016274307517849E-2</v>
      </c>
      <c r="G52" s="5">
        <f t="shared" si="35"/>
        <v>2.9203528091388264E-2</v>
      </c>
      <c r="H52" s="5"/>
      <c r="I52" s="2"/>
    </row>
    <row r="53" spans="1:9" x14ac:dyDescent="0.2">
      <c r="A53" s="3">
        <v>45717</v>
      </c>
      <c r="B53" s="4">
        <v>8231.7709066882562</v>
      </c>
      <c r="C53" s="4">
        <v>8391.4031287679991</v>
      </c>
      <c r="D53" s="5">
        <f t="shared" si="36"/>
        <v>0.53661156533019172</v>
      </c>
      <c r="E53" s="5">
        <f t="shared" si="37"/>
        <v>0.49515438571857784</v>
      </c>
      <c r="F53" s="5">
        <f t="shared" si="34"/>
        <v>2.2200219638626617E-2</v>
      </c>
      <c r="G53" s="5">
        <f t="shared" si="35"/>
        <v>1.967999999999992E-2</v>
      </c>
      <c r="H53" s="5"/>
      <c r="I53" s="2"/>
    </row>
    <row r="54" spans="1:9" x14ac:dyDescent="0.2">
      <c r="A54" s="3">
        <v>45748</v>
      </c>
      <c r="B54" s="4">
        <v>8423.5125612653319</v>
      </c>
      <c r="C54" s="4">
        <v>8555.4550599354134</v>
      </c>
      <c r="D54" s="5">
        <f t="shared" si="36"/>
        <v>0.44480007670118571</v>
      </c>
      <c r="E54" s="5">
        <f t="shared" si="37"/>
        <v>0.43406119311222824</v>
      </c>
      <c r="F54" s="5">
        <f t="shared" si="34"/>
        <v>2.3292880323149801E-2</v>
      </c>
      <c r="G54" s="5">
        <f t="shared" si="35"/>
        <v>1.9549999999999956E-2</v>
      </c>
      <c r="H54" s="5"/>
      <c r="I54" s="2"/>
    </row>
    <row r="55" spans="1:9" x14ac:dyDescent="0.2">
      <c r="A55" s="3">
        <v>45778</v>
      </c>
      <c r="B55" s="4">
        <v>8566.889659545428</v>
      </c>
      <c r="C55" s="4">
        <v>8702.6944415169019</v>
      </c>
      <c r="D55" s="5">
        <f t="shared" si="36"/>
        <v>0.41048559963992837</v>
      </c>
      <c r="E55" s="5">
        <f t="shared" si="37"/>
        <v>0.40622957522698844</v>
      </c>
      <c r="F55" s="5">
        <f t="shared" si="34"/>
        <v>1.7021058286230906E-2</v>
      </c>
      <c r="G55" s="5">
        <f t="shared" si="35"/>
        <v>1.7209999999999948E-2</v>
      </c>
      <c r="H55" s="5"/>
      <c r="I55" s="2"/>
    </row>
    <row r="56" spans="1:9" x14ac:dyDescent="0.2">
      <c r="A56" s="3">
        <v>45809</v>
      </c>
      <c r="B56" s="4">
        <v>8711.704779448648</v>
      </c>
      <c r="C56" s="4">
        <v>8852.4678128554078</v>
      </c>
      <c r="D56" s="5">
        <f t="shared" si="36"/>
        <v>0.37155169355433837</v>
      </c>
      <c r="E56" s="5">
        <f t="shared" si="37"/>
        <v>0.38003748646835889</v>
      </c>
      <c r="F56" s="5">
        <f t="shared" si="34"/>
        <v>1.6904048687246043E-2</v>
      </c>
      <c r="G56" s="5">
        <f t="shared" si="35"/>
        <v>1.7209999999999948E-2</v>
      </c>
      <c r="H56" s="5"/>
      <c r="I56" s="2"/>
    </row>
    <row r="57" spans="1:9" x14ac:dyDescent="0.2">
      <c r="A57" s="3">
        <v>45839</v>
      </c>
      <c r="B57" s="4">
        <v>8862.4474946787868</v>
      </c>
      <c r="C57" s="4">
        <v>9004.8187839146485</v>
      </c>
      <c r="D57" s="5">
        <f t="shared" si="36"/>
        <v>0.34122058359381202</v>
      </c>
      <c r="E57" s="5">
        <f t="shared" si="37"/>
        <v>0.35258465035841557</v>
      </c>
      <c r="F57" s="5">
        <f t="shared" si="34"/>
        <v>1.730346918845882E-2</v>
      </c>
      <c r="G57" s="5">
        <f t="shared" si="35"/>
        <v>1.7209999999999948E-2</v>
      </c>
      <c r="H57" s="5"/>
    </row>
    <row r="58" spans="1:9" x14ac:dyDescent="0.2">
      <c r="A58" s="3">
        <v>45870</v>
      </c>
      <c r="B58" s="4">
        <v>9013.5432593981277</v>
      </c>
      <c r="C58" s="4">
        <v>9159.7917151858182</v>
      </c>
      <c r="D58" s="5">
        <f t="shared" si="36"/>
        <v>0.30945307695780522</v>
      </c>
      <c r="E58" s="5">
        <f t="shared" si="37"/>
        <v>0.3214164988293684</v>
      </c>
      <c r="F58" s="5">
        <f t="shared" si="34"/>
        <v>1.7048988421094924E-2</v>
      </c>
      <c r="G58" s="5">
        <f t="shared" si="35"/>
        <v>1.7209999999999948E-2</v>
      </c>
      <c r="H58" s="5"/>
      <c r="I58" s="2"/>
    </row>
    <row r="59" spans="1:9" x14ac:dyDescent="0.2">
      <c r="A59" s="3">
        <v>45901</v>
      </c>
      <c r="B59" s="4">
        <v>9178.9894240011963</v>
      </c>
      <c r="C59" s="4">
        <v>9317.4317306041648</v>
      </c>
      <c r="D59" s="5">
        <f t="shared" si="36"/>
        <v>0.28877806947915974</v>
      </c>
      <c r="E59" s="5">
        <f t="shared" si="37"/>
        <v>0.3016941358070222</v>
      </c>
      <c r="F59" s="5">
        <f t="shared" si="34"/>
        <v>1.835528602257086E-2</v>
      </c>
      <c r="G59" s="5">
        <f t="shared" si="35"/>
        <v>1.7209999999999948E-2</v>
      </c>
      <c r="H59" s="5"/>
      <c r="I59" s="2"/>
    </row>
    <row r="60" spans="1:9" x14ac:dyDescent="0.2">
      <c r="A60" s="3">
        <v>45931</v>
      </c>
      <c r="B60" s="4">
        <v>9338.2412151427961</v>
      </c>
      <c r="C60" s="4">
        <v>9465.6720694380783</v>
      </c>
      <c r="D60" s="5">
        <f t="shared" si="36"/>
        <v>0.27677053475981506</v>
      </c>
      <c r="E60" s="5">
        <f t="shared" si="37"/>
        <v>0.28491269104532635</v>
      </c>
      <c r="F60" s="5">
        <f t="shared" si="34"/>
        <v>1.7349599589382647E-2</v>
      </c>
      <c r="G60" s="5">
        <f t="shared" si="35"/>
        <v>1.5910000000000091E-2</v>
      </c>
      <c r="H60" s="5"/>
    </row>
    <row r="61" spans="1:9" x14ac:dyDescent="0.2">
      <c r="A61" s="3">
        <v>45962</v>
      </c>
      <c r="B61" s="4">
        <v>9488.1676930317517</v>
      </c>
      <c r="C61" s="4">
        <v>9616.2709120628388</v>
      </c>
      <c r="D61" s="5">
        <f t="shared" si="36"/>
        <v>0.26653601780719116</v>
      </c>
      <c r="E61" s="5">
        <f t="shared" si="37"/>
        <v>0.27085407526056993</v>
      </c>
      <c r="F61" s="5">
        <f t="shared" si="34"/>
        <v>1.6055108712102584E-2</v>
      </c>
      <c r="G61" s="5">
        <f t="shared" si="35"/>
        <v>1.5910000000000091E-2</v>
      </c>
      <c r="H61" s="5"/>
      <c r="I61" s="2"/>
    </row>
    <row r="62" spans="1:9" x14ac:dyDescent="0.2">
      <c r="A62" s="3">
        <v>45992</v>
      </c>
      <c r="B62" s="4">
        <v>9639.14610708707</v>
      </c>
      <c r="C62" s="4">
        <v>9769.2657822737601</v>
      </c>
      <c r="D62" s="5">
        <f t="shared" si="36"/>
        <v>0.25281215375564292</v>
      </c>
      <c r="E62" s="5">
        <f t="shared" si="37"/>
        <v>0.251073036765046</v>
      </c>
      <c r="F62" s="5">
        <f t="shared" si="34"/>
        <v>1.5912283481899214E-2</v>
      </c>
      <c r="G62" s="5">
        <f t="shared" si="35"/>
        <v>1.5910000000000091E-2</v>
      </c>
      <c r="H62" s="5"/>
      <c r="I62" s="2"/>
    </row>
  </sheetData>
  <mergeCells count="3">
    <mergeCell ref="B1:C1"/>
    <mergeCell ref="D1:E1"/>
    <mergeCell ref="F1:G1"/>
  </mergeCells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266"/>
  <sheetViews>
    <sheetView topLeftCell="K24" workbookViewId="0">
      <selection activeCell="Y31" sqref="Y31"/>
    </sheetView>
  </sheetViews>
  <sheetFormatPr baseColWidth="10" defaultColWidth="11.5" defaultRowHeight="16" x14ac:dyDescent="0.2"/>
  <sheetData>
    <row r="2" spans="1:14" ht="68" x14ac:dyDescent="0.2">
      <c r="B2" t="s">
        <v>5</v>
      </c>
      <c r="F2" s="50" t="s">
        <v>85</v>
      </c>
      <c r="G2" s="50" t="s">
        <v>96</v>
      </c>
      <c r="H2" s="50" t="s">
        <v>97</v>
      </c>
      <c r="I2" s="50" t="s">
        <v>98</v>
      </c>
      <c r="J2" s="50" t="s">
        <v>99</v>
      </c>
      <c r="K2" s="50" t="s">
        <v>100</v>
      </c>
    </row>
    <row r="3" spans="1:14" x14ac:dyDescent="0.2">
      <c r="B3" t="s">
        <v>6</v>
      </c>
      <c r="E3" s="1">
        <v>37987</v>
      </c>
      <c r="F3">
        <v>92.627506026910524</v>
      </c>
      <c r="G3">
        <v>65.995350218074904</v>
      </c>
      <c r="H3">
        <v>94.972083932821505</v>
      </c>
    </row>
    <row r="4" spans="1:14" x14ac:dyDescent="0.2">
      <c r="A4" t="s">
        <v>7</v>
      </c>
      <c r="B4" s="48">
        <v>652831.97670632158</v>
      </c>
      <c r="E4" s="1">
        <v>38018</v>
      </c>
      <c r="F4">
        <v>90.186179316559588</v>
      </c>
      <c r="G4">
        <v>64.926597765370218</v>
      </c>
      <c r="H4">
        <v>92.400612835284562</v>
      </c>
    </row>
    <row r="5" spans="1:14" x14ac:dyDescent="0.2">
      <c r="A5" t="s">
        <v>8</v>
      </c>
      <c r="B5" s="48">
        <v>723516.62249067484</v>
      </c>
      <c r="E5" s="1">
        <v>38047</v>
      </c>
      <c r="F5">
        <v>101.88329804238073</v>
      </c>
      <c r="G5">
        <v>110.66655949085373</v>
      </c>
      <c r="H5">
        <v>101.11457927855611</v>
      </c>
    </row>
    <row r="6" spans="1:14" x14ac:dyDescent="0.2">
      <c r="A6" t="s">
        <v>9</v>
      </c>
      <c r="B6" s="48">
        <v>686756.46782667423</v>
      </c>
      <c r="E6" s="1">
        <v>38078</v>
      </c>
      <c r="F6">
        <v>102.5674302511826</v>
      </c>
      <c r="G6">
        <v>150.06592035600744</v>
      </c>
      <c r="H6">
        <v>98.389754668680581</v>
      </c>
    </row>
    <row r="7" spans="1:14" x14ac:dyDescent="0.2">
      <c r="A7" t="s">
        <v>10</v>
      </c>
      <c r="B7" s="48">
        <v>696134.66911211505</v>
      </c>
      <c r="E7" s="1">
        <v>38108</v>
      </c>
      <c r="F7">
        <v>109.87750394051662</v>
      </c>
      <c r="G7">
        <v>209.38807630870556</v>
      </c>
      <c r="H7">
        <v>101.13394837551191</v>
      </c>
    </row>
    <row r="8" spans="1:14" x14ac:dyDescent="0.2">
      <c r="A8" t="s">
        <v>11</v>
      </c>
      <c r="B8" s="48">
        <v>697592.03849840141</v>
      </c>
      <c r="C8" s="2">
        <f>+B8/B4-1</f>
        <v>6.8562912646993768E-2</v>
      </c>
      <c r="E8" s="1">
        <v>38139</v>
      </c>
      <c r="F8">
        <v>105.66240620209851</v>
      </c>
      <c r="G8">
        <v>144.66131892695208</v>
      </c>
      <c r="H8">
        <v>102.24596290368825</v>
      </c>
    </row>
    <row r="9" spans="1:14" x14ac:dyDescent="0.2">
      <c r="A9" t="s">
        <v>12</v>
      </c>
      <c r="B9" s="48">
        <v>774238.2057146536</v>
      </c>
      <c r="C9" s="2">
        <f t="shared" ref="C9:C21" si="0">+B9/B5-1</f>
        <v>7.0104240382718341E-2</v>
      </c>
      <c r="E9" s="1">
        <v>38169</v>
      </c>
      <c r="F9">
        <v>101.1069972900212</v>
      </c>
      <c r="G9">
        <v>94.862464357541896</v>
      </c>
      <c r="H9">
        <v>101.71713454605114</v>
      </c>
    </row>
    <row r="10" spans="1:14" x14ac:dyDescent="0.2">
      <c r="A10" t="s">
        <v>13</v>
      </c>
      <c r="B10" s="48">
        <v>727933.42375928734</v>
      </c>
      <c r="C10" s="2">
        <f t="shared" si="0"/>
        <v>5.9958599389566158E-2</v>
      </c>
      <c r="E10" s="1">
        <v>38200</v>
      </c>
      <c r="F10">
        <v>98.355736942437574</v>
      </c>
      <c r="G10">
        <v>64.861157253940718</v>
      </c>
      <c r="H10">
        <v>101.30705960351099</v>
      </c>
    </row>
    <row r="11" spans="1:14" x14ac:dyDescent="0.2">
      <c r="A11" t="s">
        <v>14</v>
      </c>
      <c r="B11" s="48">
        <v>704884.68203466653</v>
      </c>
      <c r="C11" s="2">
        <f t="shared" si="0"/>
        <v>1.2569425587884764E-2</v>
      </c>
      <c r="E11" s="1">
        <v>38231</v>
      </c>
      <c r="F11">
        <v>98.086374534696375</v>
      </c>
      <c r="G11">
        <v>60.749898024587466</v>
      </c>
      <c r="H11">
        <v>101.36257064399938</v>
      </c>
    </row>
    <row r="12" spans="1:14" x14ac:dyDescent="0.2">
      <c r="A12" t="s">
        <v>15</v>
      </c>
      <c r="B12" s="48">
        <v>705021.09671859909</v>
      </c>
      <c r="C12" s="2">
        <f t="shared" si="0"/>
        <v>1.0649574264335104E-2</v>
      </c>
      <c r="E12" s="1">
        <v>38261</v>
      </c>
      <c r="F12">
        <v>97.835665980979897</v>
      </c>
      <c r="G12">
        <v>62.669264394867199</v>
      </c>
      <c r="H12">
        <v>100.90150579105949</v>
      </c>
    </row>
    <row r="13" spans="1:14" x14ac:dyDescent="0.2">
      <c r="A13" t="s">
        <v>16</v>
      </c>
      <c r="B13" s="48">
        <v>733350.47403623583</v>
      </c>
      <c r="C13" s="2">
        <f t="shared" si="0"/>
        <v>-5.281027386226278E-2</v>
      </c>
      <c r="E13" s="1">
        <v>38292</v>
      </c>
      <c r="F13">
        <v>100.13194668122139</v>
      </c>
      <c r="G13">
        <v>78.415250353151052</v>
      </c>
      <c r="H13">
        <v>102.0066229660704</v>
      </c>
    </row>
    <row r="14" spans="1:14" x14ac:dyDescent="0.2">
      <c r="A14" t="s">
        <v>17</v>
      </c>
      <c r="B14" s="48">
        <v>723190.59243130707</v>
      </c>
      <c r="C14" s="2">
        <f t="shared" si="0"/>
        <v>-6.5154740436106362E-3</v>
      </c>
      <c r="E14" s="1">
        <v>38322</v>
      </c>
      <c r="F14">
        <v>101.67895479099535</v>
      </c>
      <c r="G14">
        <v>92.738142549947568</v>
      </c>
      <c r="H14">
        <v>102.44816445476545</v>
      </c>
    </row>
    <row r="15" spans="1:14" x14ac:dyDescent="0.2">
      <c r="A15" t="s">
        <v>18</v>
      </c>
      <c r="B15" s="48">
        <v>696292.254848941</v>
      </c>
      <c r="C15" s="2">
        <f t="shared" si="0"/>
        <v>-1.2189833890166701E-2</v>
      </c>
      <c r="E15" s="1">
        <v>38353</v>
      </c>
      <c r="F15">
        <v>98.473359529179007</v>
      </c>
      <c r="G15">
        <v>65.695471594323578</v>
      </c>
      <c r="H15">
        <v>101.3335400356616</v>
      </c>
      <c r="I15" s="2">
        <f t="shared" ref="I15:I78" si="1">+F15/F3-1</f>
        <v>6.3111420710929123E-2</v>
      </c>
      <c r="J15" s="2">
        <f t="shared" ref="J15:K15" si="2">+G15/G3-1</f>
        <v>-4.5439356372897199E-3</v>
      </c>
      <c r="K15" s="2">
        <f t="shared" si="2"/>
        <v>6.6982378815019672E-2</v>
      </c>
      <c r="L15" s="2"/>
      <c r="M15" s="2"/>
      <c r="N15" s="2"/>
    </row>
    <row r="16" spans="1:14" x14ac:dyDescent="0.2">
      <c r="A16" t="s">
        <v>19</v>
      </c>
      <c r="B16" s="48">
        <v>668673</v>
      </c>
      <c r="C16" s="2">
        <f t="shared" si="0"/>
        <v>-5.1556041213199344E-2</v>
      </c>
      <c r="E16" s="1">
        <v>38384</v>
      </c>
      <c r="F16">
        <v>96.118866133434054</v>
      </c>
      <c r="G16">
        <v>69.20974870188769</v>
      </c>
      <c r="H16">
        <v>98.44763958798076</v>
      </c>
      <c r="I16" s="2">
        <f t="shared" si="1"/>
        <v>6.5782660512209157E-2</v>
      </c>
      <c r="J16" s="2">
        <f t="shared" ref="J16:J79" si="3">+G16/G4-1</f>
        <v>6.5969126427905422E-2</v>
      </c>
      <c r="K16" s="2">
        <f t="shared" ref="K16:K79" si="4">+H16/H4-1</f>
        <v>6.5443578425997684E-2</v>
      </c>
      <c r="L16" s="2"/>
      <c r="M16" s="2"/>
      <c r="N16" s="2"/>
    </row>
    <row r="17" spans="1:14" x14ac:dyDescent="0.2">
      <c r="A17" t="s">
        <v>20</v>
      </c>
      <c r="B17" s="48">
        <v>721127.44438870682</v>
      </c>
      <c r="C17" s="6">
        <f>+B17/B13-1</f>
        <v>-1.6667378123116916E-2</v>
      </c>
      <c r="E17" s="1">
        <v>38412</v>
      </c>
      <c r="F17">
        <v>110.65642586719524</v>
      </c>
      <c r="G17">
        <v>138.56357694528728</v>
      </c>
      <c r="H17">
        <v>108.18894305843222</v>
      </c>
      <c r="I17" s="2">
        <f t="shared" si="1"/>
        <v>8.6109578246722274E-2</v>
      </c>
      <c r="J17" s="2">
        <f t="shared" si="3"/>
        <v>0.25208172715208654</v>
      </c>
      <c r="K17" s="2">
        <f t="shared" si="4"/>
        <v>6.9963835387053974E-2</v>
      </c>
      <c r="L17" s="2"/>
      <c r="M17" s="2"/>
      <c r="N17" s="2"/>
    </row>
    <row r="18" spans="1:14" x14ac:dyDescent="0.2">
      <c r="A18" t="s">
        <v>21</v>
      </c>
      <c r="B18" s="48">
        <v>708557.001374883</v>
      </c>
      <c r="C18" s="6">
        <f t="shared" si="0"/>
        <v>-2.0234764126600635E-2</v>
      </c>
      <c r="E18" s="1">
        <v>38443</v>
      </c>
      <c r="F18">
        <v>116.54519048214907</v>
      </c>
      <c r="G18">
        <v>208.89982274353596</v>
      </c>
      <c r="H18">
        <v>108.44605824069043</v>
      </c>
      <c r="I18" s="2">
        <f t="shared" si="1"/>
        <v>0.13627874069512735</v>
      </c>
      <c r="J18" s="2">
        <f t="shared" si="3"/>
        <v>0.39205372044468523</v>
      </c>
      <c r="K18" s="2">
        <f t="shared" si="4"/>
        <v>0.10220884893832327</v>
      </c>
      <c r="L18" s="2"/>
      <c r="M18" s="2"/>
      <c r="N18" s="2"/>
    </row>
    <row r="19" spans="1:14" x14ac:dyDescent="0.2">
      <c r="A19" t="s">
        <v>22</v>
      </c>
      <c r="B19" s="48">
        <v>710734.70020281838</v>
      </c>
      <c r="C19" s="6">
        <f>+B19/B15-1</f>
        <v>2.0741930207180959E-2</v>
      </c>
      <c r="E19" s="1">
        <v>38473</v>
      </c>
      <c r="F19">
        <v>126.66194335502726</v>
      </c>
      <c r="G19">
        <v>294.8643953878796</v>
      </c>
      <c r="H19">
        <v>111.92927523997052</v>
      </c>
      <c r="I19" s="2">
        <f t="shared" si="1"/>
        <v>0.15275592193646004</v>
      </c>
      <c r="J19" s="2">
        <f t="shared" si="3"/>
        <v>0.40821961109740723</v>
      </c>
      <c r="K19" s="2">
        <f t="shared" si="4"/>
        <v>0.1067428597208071</v>
      </c>
      <c r="L19" s="2"/>
      <c r="M19" s="2"/>
      <c r="N19" s="2"/>
    </row>
    <row r="20" spans="1:14" x14ac:dyDescent="0.2">
      <c r="A20" s="4" t="s">
        <v>23</v>
      </c>
      <c r="B20" s="49">
        <v>724565.3070072392</v>
      </c>
      <c r="C20" s="5">
        <f t="shared" si="0"/>
        <v>8.3586905718100235E-2</v>
      </c>
      <c r="E20" s="1">
        <v>38504</v>
      </c>
      <c r="F20">
        <v>116.50222321492875</v>
      </c>
      <c r="G20">
        <v>197.55381229161279</v>
      </c>
      <c r="H20">
        <v>109.41920383122985</v>
      </c>
      <c r="I20" s="2">
        <f t="shared" si="1"/>
        <v>0.10258915542863112</v>
      </c>
      <c r="J20" s="2">
        <f t="shared" si="3"/>
        <v>0.36562982943193822</v>
      </c>
      <c r="K20" s="2">
        <f t="shared" si="4"/>
        <v>7.0156715471480391E-2</v>
      </c>
      <c r="L20" s="2"/>
      <c r="M20" s="2"/>
      <c r="N20" s="2"/>
    </row>
    <row r="21" spans="1:14" x14ac:dyDescent="0.2">
      <c r="A21" s="4" t="s">
        <v>24</v>
      </c>
      <c r="B21" s="49">
        <v>754499.7649359029</v>
      </c>
      <c r="C21" s="5">
        <f t="shared" si="0"/>
        <v>4.6277978749630799E-2</v>
      </c>
      <c r="E21" s="1">
        <v>38534</v>
      </c>
      <c r="F21">
        <v>107.58113926245956</v>
      </c>
      <c r="G21">
        <v>98.413027586212593</v>
      </c>
      <c r="H21">
        <v>108.47287477243665</v>
      </c>
      <c r="I21" s="2">
        <f t="shared" si="1"/>
        <v>6.4032580790304383E-2</v>
      </c>
      <c r="J21" s="2">
        <f t="shared" si="3"/>
        <v>3.742853670012658E-2</v>
      </c>
      <c r="K21" s="2">
        <f t="shared" si="4"/>
        <v>6.6416934143253226E-2</v>
      </c>
      <c r="L21" s="2"/>
      <c r="M21" s="2"/>
      <c r="N21" s="2"/>
    </row>
    <row r="22" spans="1:14" x14ac:dyDescent="0.2">
      <c r="A22" s="4" t="s">
        <v>83</v>
      </c>
      <c r="B22" s="49">
        <v>745334.33643095824</v>
      </c>
      <c r="C22" s="5">
        <f>+B22/B18-1</f>
        <v>5.190455388163917E-2</v>
      </c>
      <c r="E22" s="1">
        <v>38565</v>
      </c>
      <c r="F22">
        <v>105.82089279310111</v>
      </c>
      <c r="G22">
        <v>63.852658942132891</v>
      </c>
      <c r="H22">
        <v>109.52637399027589</v>
      </c>
      <c r="I22" s="2">
        <f t="shared" si="1"/>
        <v>7.5899546714112809E-2</v>
      </c>
      <c r="J22" s="2">
        <f t="shared" si="3"/>
        <v>-1.5548571047837023E-2</v>
      </c>
      <c r="K22" s="2">
        <f t="shared" si="4"/>
        <v>8.1132691235271448E-2</v>
      </c>
      <c r="L22" s="2"/>
      <c r="M22" s="2"/>
      <c r="N22" s="2"/>
    </row>
    <row r="23" spans="1:14" x14ac:dyDescent="0.2">
      <c r="A23" s="4" t="s">
        <v>84</v>
      </c>
      <c r="B23" s="49">
        <v>738006.84818673157</v>
      </c>
      <c r="C23" s="5">
        <f>+B23/B19-1</f>
        <v>3.8371769348155782E-2</v>
      </c>
      <c r="E23" s="1">
        <v>38596</v>
      </c>
      <c r="F23">
        <v>104.89213472672316</v>
      </c>
      <c r="G23">
        <v>59.388424482804247</v>
      </c>
      <c r="H23">
        <v>108.89261560065883</v>
      </c>
      <c r="I23" s="2">
        <f t="shared" si="1"/>
        <v>6.938537818644086E-2</v>
      </c>
      <c r="J23" s="2">
        <f t="shared" si="3"/>
        <v>-2.2411124727027332E-2</v>
      </c>
      <c r="K23" s="2">
        <f t="shared" si="4"/>
        <v>7.4288220087729506E-2</v>
      </c>
      <c r="L23" s="2"/>
      <c r="M23" s="2"/>
      <c r="N23" s="2"/>
    </row>
    <row r="24" spans="1:14" x14ac:dyDescent="0.2">
      <c r="E24" s="1">
        <v>38626</v>
      </c>
      <c r="F24">
        <v>104.46066538498441</v>
      </c>
      <c r="G24">
        <v>60.658391665175401</v>
      </c>
      <c r="H24">
        <v>108.30244270982837</v>
      </c>
      <c r="I24" s="2">
        <f t="shared" si="1"/>
        <v>6.771558549304979E-2</v>
      </c>
      <c r="J24" s="2">
        <f t="shared" si="3"/>
        <v>-3.2087064514140007E-2</v>
      </c>
      <c r="K24" s="2">
        <f t="shared" si="4"/>
        <v>7.3348131534273442E-2</v>
      </c>
      <c r="L24" s="2"/>
      <c r="M24" s="2"/>
      <c r="N24" s="2"/>
    </row>
    <row r="25" spans="1:14" x14ac:dyDescent="0.2">
      <c r="E25" s="1">
        <v>38657</v>
      </c>
      <c r="F25">
        <v>108.00375438454834</v>
      </c>
      <c r="G25">
        <v>79.323360437534618</v>
      </c>
      <c r="H25">
        <v>110.51654265133655</v>
      </c>
      <c r="I25" s="2">
        <f t="shared" si="1"/>
        <v>7.861434801010625E-2</v>
      </c>
      <c r="J25" s="2">
        <f t="shared" si="3"/>
        <v>1.1580784098677244E-2</v>
      </c>
      <c r="K25" s="2">
        <f t="shared" si="4"/>
        <v>8.3425168266738403E-2</v>
      </c>
      <c r="L25" s="2"/>
      <c r="M25" s="2"/>
      <c r="N25" s="2"/>
    </row>
    <row r="26" spans="1:14" x14ac:dyDescent="0.2">
      <c r="E26" s="1">
        <v>38687</v>
      </c>
      <c r="F26">
        <v>110.50332389924424</v>
      </c>
      <c r="G26">
        <v>100.75216208646012</v>
      </c>
      <c r="H26">
        <v>111.38169248186276</v>
      </c>
      <c r="I26" s="2">
        <f t="shared" si="1"/>
        <v>8.6786583579538945E-2</v>
      </c>
      <c r="J26" s="2">
        <f t="shared" si="3"/>
        <v>8.6415570941549724E-2</v>
      </c>
      <c r="K26" s="2">
        <f t="shared" si="4"/>
        <v>8.720046937533743E-2</v>
      </c>
      <c r="L26" s="2"/>
      <c r="M26" s="2"/>
      <c r="N26" s="2"/>
    </row>
    <row r="27" spans="1:14" x14ac:dyDescent="0.2">
      <c r="E27" s="1">
        <v>38718</v>
      </c>
      <c r="F27">
        <v>106.53094787692405</v>
      </c>
      <c r="G27">
        <v>69.225476889792716</v>
      </c>
      <c r="H27">
        <v>109.8240569730399</v>
      </c>
      <c r="I27" s="2">
        <f t="shared" si="1"/>
        <v>8.1825057927037204E-2</v>
      </c>
      <c r="J27" s="2">
        <f t="shared" si="3"/>
        <v>5.3732855702251392E-2</v>
      </c>
      <c r="K27" s="2">
        <f t="shared" si="4"/>
        <v>8.3787825179997499E-2</v>
      </c>
      <c r="L27" s="2"/>
      <c r="M27" s="2"/>
      <c r="N27" s="2"/>
    </row>
    <row r="28" spans="1:14" x14ac:dyDescent="0.2">
      <c r="E28" s="1">
        <v>38749</v>
      </c>
      <c r="F28">
        <v>104.0901370432872</v>
      </c>
      <c r="G28">
        <v>66.799935150281584</v>
      </c>
      <c r="H28">
        <v>107.34528561192703</v>
      </c>
      <c r="I28" s="2">
        <f t="shared" si="1"/>
        <v>8.2931387255310351E-2</v>
      </c>
      <c r="J28" s="2">
        <f t="shared" si="3"/>
        <v>-3.4818990052775334E-2</v>
      </c>
      <c r="K28" s="2">
        <f t="shared" si="4"/>
        <v>9.0379475436733081E-2</v>
      </c>
      <c r="L28" s="2"/>
      <c r="M28" s="2"/>
      <c r="N28" s="2"/>
    </row>
    <row r="29" spans="1:14" x14ac:dyDescent="0.2">
      <c r="E29" s="1">
        <v>38777</v>
      </c>
      <c r="F29">
        <v>118.58827645043104</v>
      </c>
      <c r="G29">
        <v>126.90148536540092</v>
      </c>
      <c r="H29">
        <v>117.86724504989326</v>
      </c>
      <c r="I29" s="2">
        <f t="shared" si="1"/>
        <v>7.1679981718867802E-2</v>
      </c>
      <c r="J29" s="2">
        <f t="shared" si="3"/>
        <v>-8.4164192618174205E-2</v>
      </c>
      <c r="K29" s="2">
        <f t="shared" si="4"/>
        <v>8.9457404036509036E-2</v>
      </c>
      <c r="L29" s="2"/>
      <c r="M29" s="2"/>
      <c r="N29" s="2"/>
    </row>
    <row r="30" spans="1:14" x14ac:dyDescent="0.2">
      <c r="E30" s="1">
        <v>38808</v>
      </c>
      <c r="F30">
        <v>122.08710730131627</v>
      </c>
      <c r="G30">
        <v>190.89325945127311</v>
      </c>
      <c r="H30">
        <v>116.12359019897249</v>
      </c>
      <c r="I30" s="2">
        <f t="shared" si="1"/>
        <v>4.755165611073453E-2</v>
      </c>
      <c r="J30" s="2">
        <f t="shared" si="3"/>
        <v>-8.6197120973000141E-2</v>
      </c>
      <c r="K30" s="2">
        <f t="shared" si="4"/>
        <v>7.079586001403726E-2</v>
      </c>
      <c r="L30" s="2"/>
      <c r="M30" s="2"/>
      <c r="N30" s="2"/>
    </row>
    <row r="31" spans="1:14" x14ac:dyDescent="0.2">
      <c r="E31" s="1">
        <v>38838</v>
      </c>
      <c r="F31">
        <v>133.37101567477424</v>
      </c>
      <c r="G31">
        <v>279.84557514102431</v>
      </c>
      <c r="H31">
        <v>120.59126527827765</v>
      </c>
      <c r="I31" s="2">
        <f t="shared" si="1"/>
        <v>5.2968335571338621E-2</v>
      </c>
      <c r="J31" s="2">
        <f t="shared" si="3"/>
        <v>-5.0934668551958495E-2</v>
      </c>
      <c r="K31" s="2">
        <f t="shared" si="4"/>
        <v>7.7388065095000957E-2</v>
      </c>
      <c r="L31" s="2"/>
      <c r="M31" s="2"/>
      <c r="N31" s="2"/>
    </row>
    <row r="32" spans="1:14" x14ac:dyDescent="0.2">
      <c r="E32" s="1">
        <v>38869</v>
      </c>
      <c r="F32">
        <v>124.29274775102324</v>
      </c>
      <c r="G32">
        <v>188.65736500876861</v>
      </c>
      <c r="H32">
        <v>118.68233479289169</v>
      </c>
      <c r="I32" s="2">
        <f t="shared" si="1"/>
        <v>6.6870179135742003E-2</v>
      </c>
      <c r="J32" s="2">
        <f t="shared" si="3"/>
        <v>-4.5033032669154371E-2</v>
      </c>
      <c r="K32" s="2">
        <f t="shared" si="4"/>
        <v>8.4657268900891092E-2</v>
      </c>
      <c r="L32" s="2"/>
      <c r="M32" s="2"/>
      <c r="N32" s="2"/>
    </row>
    <row r="33" spans="5:14" x14ac:dyDescent="0.2">
      <c r="E33" s="1">
        <v>38899</v>
      </c>
      <c r="F33">
        <v>117.04563185352679</v>
      </c>
      <c r="G33">
        <v>103.80806059487988</v>
      </c>
      <c r="H33">
        <v>118.31906318107532</v>
      </c>
      <c r="I33" s="2">
        <f t="shared" si="1"/>
        <v>8.7975389143047034E-2</v>
      </c>
      <c r="J33" s="2">
        <f t="shared" si="3"/>
        <v>5.4820313336474413E-2</v>
      </c>
      <c r="K33" s="2">
        <f t="shared" si="4"/>
        <v>9.077097319762939E-2</v>
      </c>
      <c r="L33" s="2"/>
      <c r="M33" s="2"/>
      <c r="N33" s="2"/>
    </row>
    <row r="34" spans="5:14" x14ac:dyDescent="0.2">
      <c r="E34" s="1">
        <v>38930</v>
      </c>
      <c r="F34">
        <v>116.30360797574892</v>
      </c>
      <c r="G34">
        <v>71.254452784086496</v>
      </c>
      <c r="H34">
        <v>120.30188465758077</v>
      </c>
      <c r="I34" s="2">
        <f t="shared" si="1"/>
        <v>9.9060921770367294E-2</v>
      </c>
      <c r="J34" s="2">
        <f t="shared" si="3"/>
        <v>0.11591990004146191</v>
      </c>
      <c r="K34" s="2">
        <f t="shared" si="4"/>
        <v>9.8382793794137502E-2</v>
      </c>
      <c r="L34" s="2"/>
      <c r="M34" s="2"/>
      <c r="N34" s="2"/>
    </row>
    <row r="35" spans="5:14" x14ac:dyDescent="0.2">
      <c r="E35" s="1">
        <v>38961</v>
      </c>
      <c r="F35">
        <v>114.80248033323909</v>
      </c>
      <c r="G35">
        <v>66.922318970060033</v>
      </c>
      <c r="H35">
        <v>118.98763351518616</v>
      </c>
      <c r="I35" s="2">
        <f t="shared" si="1"/>
        <v>9.4481303410741679E-2</v>
      </c>
      <c r="J35" s="2">
        <f t="shared" si="3"/>
        <v>0.12685796184805676</v>
      </c>
      <c r="K35" s="2">
        <f t="shared" si="4"/>
        <v>9.2706175334686947E-2</v>
      </c>
      <c r="L35" s="2"/>
      <c r="M35" s="2"/>
      <c r="N35" s="2"/>
    </row>
    <row r="36" spans="5:14" x14ac:dyDescent="0.2">
      <c r="E36" s="1">
        <v>38991</v>
      </c>
      <c r="F36">
        <v>116.47750825324563</v>
      </c>
      <c r="G36">
        <v>62.945135350667492</v>
      </c>
      <c r="H36">
        <v>121.13745404845928</v>
      </c>
      <c r="I36" s="2">
        <f t="shared" si="1"/>
        <v>0.11503701248669795</v>
      </c>
      <c r="J36" s="2">
        <f t="shared" si="3"/>
        <v>3.7698719381063617E-2</v>
      </c>
      <c r="K36" s="2">
        <f t="shared" si="4"/>
        <v>0.11851082041629835</v>
      </c>
      <c r="L36" s="2"/>
      <c r="M36" s="2"/>
      <c r="N36" s="2"/>
    </row>
    <row r="37" spans="5:14" x14ac:dyDescent="0.2">
      <c r="E37" s="1">
        <v>39022</v>
      </c>
      <c r="F37">
        <v>118.14078229406633</v>
      </c>
      <c r="G37">
        <v>80.073034281780551</v>
      </c>
      <c r="H37">
        <v>121.44157543931476</v>
      </c>
      <c r="I37" s="2">
        <f t="shared" si="1"/>
        <v>9.3858106760113191E-2</v>
      </c>
      <c r="J37" s="2">
        <f t="shared" si="3"/>
        <v>9.4508583614065778E-3</v>
      </c>
      <c r="K37" s="2">
        <f t="shared" si="4"/>
        <v>9.8854275802357394E-2</v>
      </c>
      <c r="L37" s="2"/>
      <c r="M37" s="2"/>
      <c r="N37" s="2"/>
    </row>
    <row r="38" spans="5:14" x14ac:dyDescent="0.2">
      <c r="E38" s="1">
        <v>39052</v>
      </c>
      <c r="F38">
        <v>119.60317208093002</v>
      </c>
      <c r="G38">
        <v>97.560115199302984</v>
      </c>
      <c r="H38">
        <v>121.5322178600635</v>
      </c>
      <c r="I38" s="2">
        <f t="shared" si="1"/>
        <v>8.2349090150292126E-2</v>
      </c>
      <c r="J38" s="2">
        <f t="shared" si="3"/>
        <v>-3.1682167618575674E-2</v>
      </c>
      <c r="K38" s="2">
        <f t="shared" si="4"/>
        <v>9.113279886507053E-2</v>
      </c>
      <c r="L38" s="2"/>
      <c r="M38" s="2"/>
      <c r="N38" s="2"/>
    </row>
    <row r="39" spans="5:14" x14ac:dyDescent="0.2">
      <c r="E39" s="1">
        <v>39083</v>
      </c>
      <c r="F39">
        <v>114.70176482722367</v>
      </c>
      <c r="G39">
        <v>69.907781958416678</v>
      </c>
      <c r="H39">
        <v>118.69098358016981</v>
      </c>
      <c r="I39" s="2">
        <f t="shared" si="1"/>
        <v>7.6698997926306189E-2</v>
      </c>
      <c r="J39" s="2">
        <f t="shared" si="3"/>
        <v>9.8562711198102448E-3</v>
      </c>
      <c r="K39" s="2">
        <f t="shared" si="4"/>
        <v>8.073756198340587E-2</v>
      </c>
      <c r="L39" s="2"/>
      <c r="M39" s="2"/>
      <c r="N39" s="2"/>
    </row>
    <row r="40" spans="5:14" x14ac:dyDescent="0.2">
      <c r="E40" s="1">
        <v>39114</v>
      </c>
      <c r="F40">
        <v>112.74324828605302</v>
      </c>
      <c r="G40">
        <v>69.775205940087332</v>
      </c>
      <c r="H40">
        <v>116.57183352108875</v>
      </c>
      <c r="I40" s="2">
        <f t="shared" si="1"/>
        <v>8.3130942936191055E-2</v>
      </c>
      <c r="J40" s="2">
        <f t="shared" si="3"/>
        <v>4.4540025122961513E-2</v>
      </c>
      <c r="K40" s="2">
        <f t="shared" si="4"/>
        <v>8.5952055151424123E-2</v>
      </c>
      <c r="L40" s="2"/>
      <c r="M40" s="2"/>
      <c r="N40" s="2"/>
    </row>
    <row r="41" spans="5:14" x14ac:dyDescent="0.2">
      <c r="E41" s="1">
        <v>39142</v>
      </c>
      <c r="F41">
        <v>129.28276498944658</v>
      </c>
      <c r="G41">
        <v>135.07051446735721</v>
      </c>
      <c r="H41">
        <v>128.86109533473501</v>
      </c>
      <c r="I41" s="2">
        <f t="shared" si="1"/>
        <v>9.0181667691964007E-2</v>
      </c>
      <c r="J41" s="2">
        <f t="shared" si="3"/>
        <v>6.4372998302063555E-2</v>
      </c>
      <c r="K41" s="2">
        <f t="shared" si="4"/>
        <v>9.327315896955124E-2</v>
      </c>
      <c r="L41" s="2"/>
      <c r="M41" s="2"/>
      <c r="N41" s="2"/>
    </row>
    <row r="42" spans="5:14" x14ac:dyDescent="0.2">
      <c r="E42" s="1">
        <v>39173</v>
      </c>
      <c r="F42">
        <v>133.46308313008805</v>
      </c>
      <c r="G42">
        <v>221.84990548357524</v>
      </c>
      <c r="H42">
        <v>125.74046446428476</v>
      </c>
      <c r="I42" s="2">
        <f t="shared" si="1"/>
        <v>9.3179174117832053E-2</v>
      </c>
      <c r="J42" s="2">
        <f t="shared" si="3"/>
        <v>0.16216730816628977</v>
      </c>
      <c r="K42" s="2">
        <f t="shared" si="4"/>
        <v>8.281585377126377E-2</v>
      </c>
      <c r="L42" s="2"/>
      <c r="M42" s="2"/>
      <c r="N42" s="2"/>
    </row>
    <row r="43" spans="5:14" x14ac:dyDescent="0.2">
      <c r="E43" s="1">
        <v>39203</v>
      </c>
      <c r="F43">
        <v>147.60791074167543</v>
      </c>
      <c r="G43">
        <v>329.80886068857546</v>
      </c>
      <c r="H43">
        <v>131.70411023960844</v>
      </c>
      <c r="I43" s="2">
        <f t="shared" si="1"/>
        <v>0.10674654455371257</v>
      </c>
      <c r="J43" s="2">
        <f t="shared" si="3"/>
        <v>0.17853877275841445</v>
      </c>
      <c r="K43" s="2">
        <f t="shared" si="4"/>
        <v>9.2152984179133313E-2</v>
      </c>
      <c r="L43" s="2"/>
      <c r="M43" s="2"/>
      <c r="N43" s="2"/>
    </row>
    <row r="44" spans="5:14" x14ac:dyDescent="0.2">
      <c r="E44" s="1">
        <v>39234</v>
      </c>
      <c r="F44">
        <v>136.12098630494512</v>
      </c>
      <c r="G44">
        <v>219.70144711394153</v>
      </c>
      <c r="H44">
        <v>128.86800714266448</v>
      </c>
      <c r="I44" s="2">
        <f t="shared" si="1"/>
        <v>9.5164350036058387E-2</v>
      </c>
      <c r="J44" s="2">
        <f t="shared" si="3"/>
        <v>0.16455271758794066</v>
      </c>
      <c r="K44" s="2">
        <f t="shared" si="4"/>
        <v>8.5822985935922524E-2</v>
      </c>
      <c r="L44" s="2"/>
      <c r="M44" s="2"/>
      <c r="N44" s="2"/>
    </row>
    <row r="45" spans="5:14" x14ac:dyDescent="0.2">
      <c r="E45" s="1">
        <v>39264</v>
      </c>
      <c r="F45">
        <v>127.38755189795539</v>
      </c>
      <c r="G45">
        <v>109.57605605554018</v>
      </c>
      <c r="H45">
        <v>129.14549987164898</v>
      </c>
      <c r="I45" s="2">
        <f t="shared" si="1"/>
        <v>8.8358017985418646E-2</v>
      </c>
      <c r="J45" s="2">
        <f t="shared" si="3"/>
        <v>5.5564042210271225E-2</v>
      </c>
      <c r="K45" s="2">
        <f t="shared" si="4"/>
        <v>9.1502048778098422E-2</v>
      </c>
      <c r="L45" s="2"/>
      <c r="M45" s="2"/>
      <c r="N45" s="2"/>
    </row>
    <row r="46" spans="5:14" x14ac:dyDescent="0.2">
      <c r="E46" s="1">
        <v>39295</v>
      </c>
      <c r="F46">
        <v>126.59522767863001</v>
      </c>
      <c r="G46">
        <v>70.409745585459177</v>
      </c>
      <c r="H46">
        <v>131.66810800687503</v>
      </c>
      <c r="I46" s="2">
        <f t="shared" si="1"/>
        <v>8.8489255681793333E-2</v>
      </c>
      <c r="J46" s="2">
        <f t="shared" si="3"/>
        <v>-1.1854798761656737E-2</v>
      </c>
      <c r="K46" s="2">
        <f t="shared" si="4"/>
        <v>9.4480841938979765E-2</v>
      </c>
      <c r="L46" s="2"/>
      <c r="M46" s="2"/>
      <c r="N46" s="2"/>
    </row>
    <row r="47" spans="5:14" x14ac:dyDescent="0.2">
      <c r="E47" s="1">
        <v>39326</v>
      </c>
      <c r="F47">
        <v>123.5104632944452</v>
      </c>
      <c r="G47">
        <v>64.363512143188871</v>
      </c>
      <c r="H47">
        <v>128.76727972717106</v>
      </c>
      <c r="I47" s="2">
        <f t="shared" si="1"/>
        <v>7.5851871283000971E-2</v>
      </c>
      <c r="J47" s="2">
        <f t="shared" si="3"/>
        <v>-3.8235477584330768E-2</v>
      </c>
      <c r="K47" s="2">
        <f t="shared" si="4"/>
        <v>8.2190442175125167E-2</v>
      </c>
      <c r="L47" s="2"/>
      <c r="M47" s="2"/>
      <c r="N47" s="2"/>
    </row>
    <row r="48" spans="5:14" x14ac:dyDescent="0.2">
      <c r="E48" s="1">
        <v>39356</v>
      </c>
      <c r="F48">
        <v>128.41538266104467</v>
      </c>
      <c r="G48">
        <v>66.727522420653429</v>
      </c>
      <c r="H48">
        <v>133.87996384156773</v>
      </c>
      <c r="I48" s="2">
        <f t="shared" si="1"/>
        <v>0.10249081206170452</v>
      </c>
      <c r="J48" s="2">
        <f t="shared" si="3"/>
        <v>6.0090220616958678E-2</v>
      </c>
      <c r="K48" s="2">
        <f t="shared" si="4"/>
        <v>0.10519050357464987</v>
      </c>
      <c r="L48" s="2"/>
      <c r="M48" s="2"/>
      <c r="N48" s="2"/>
    </row>
    <row r="49" spans="5:14" x14ac:dyDescent="0.2">
      <c r="E49" s="1">
        <v>39387</v>
      </c>
      <c r="F49">
        <v>129.73508945617357</v>
      </c>
      <c r="G49">
        <v>83.964803397923021</v>
      </c>
      <c r="H49">
        <v>133.79185004518877</v>
      </c>
      <c r="I49" s="2">
        <f t="shared" si="1"/>
        <v>9.8139752733714225E-2</v>
      </c>
      <c r="J49" s="2">
        <f t="shared" si="3"/>
        <v>4.8602743121325398E-2</v>
      </c>
      <c r="K49" s="2">
        <f t="shared" si="4"/>
        <v>0.10169725286580733</v>
      </c>
      <c r="L49" s="2"/>
      <c r="M49" s="2"/>
      <c r="N49" s="2"/>
    </row>
    <row r="50" spans="5:14" x14ac:dyDescent="0.2">
      <c r="E50" s="1">
        <v>39417</v>
      </c>
      <c r="F50">
        <v>128.89792837498598</v>
      </c>
      <c r="G50">
        <v>95.884795032042447</v>
      </c>
      <c r="H50">
        <v>131.83228350472416</v>
      </c>
      <c r="I50" s="2">
        <f t="shared" si="1"/>
        <v>7.7713292484973717E-2</v>
      </c>
      <c r="J50" s="2">
        <f t="shared" si="3"/>
        <v>-1.7172183159460896E-2</v>
      </c>
      <c r="K50" s="2">
        <f t="shared" si="4"/>
        <v>8.4751729426352895E-2</v>
      </c>
      <c r="L50" s="2"/>
      <c r="M50" s="2"/>
      <c r="N50" s="2"/>
    </row>
    <row r="51" spans="5:14" x14ac:dyDescent="0.2">
      <c r="E51" s="1">
        <v>39448</v>
      </c>
      <c r="F51">
        <v>126.22689251081431</v>
      </c>
      <c r="G51">
        <v>66.478016412567541</v>
      </c>
      <c r="H51">
        <v>131.54656656935015</v>
      </c>
      <c r="I51" s="2">
        <f t="shared" si="1"/>
        <v>0.10047907894835828</v>
      </c>
      <c r="J51" s="2">
        <f t="shared" si="3"/>
        <v>-4.9061284019699891E-2</v>
      </c>
      <c r="K51" s="2">
        <f t="shared" si="4"/>
        <v>0.10831136958686538</v>
      </c>
      <c r="L51" s="2"/>
      <c r="M51" s="2"/>
      <c r="N51" s="2"/>
    </row>
    <row r="52" spans="5:14" x14ac:dyDescent="0.2">
      <c r="E52" s="1">
        <v>39479</v>
      </c>
      <c r="F52">
        <v>122.8249045091645</v>
      </c>
      <c r="G52">
        <v>68.684499563404373</v>
      </c>
      <c r="H52">
        <v>127.62586148348309</v>
      </c>
      <c r="I52" s="2">
        <f t="shared" si="1"/>
        <v>8.9421374462550718E-2</v>
      </c>
      <c r="J52" s="2">
        <f t="shared" si="3"/>
        <v>-1.5631718487789215E-2</v>
      </c>
      <c r="K52" s="2">
        <f t="shared" si="4"/>
        <v>9.4825890856341299E-2</v>
      </c>
    </row>
    <row r="53" spans="5:14" x14ac:dyDescent="0.2">
      <c r="E53" s="1">
        <v>39508</v>
      </c>
      <c r="F53">
        <v>132.33412728743554</v>
      </c>
      <c r="G53">
        <v>134.99408222831698</v>
      </c>
      <c r="H53">
        <v>132.14982272980768</v>
      </c>
      <c r="I53" s="2">
        <f t="shared" si="1"/>
        <v>2.3602235752291145E-2</v>
      </c>
      <c r="J53" s="2">
        <f t="shared" si="3"/>
        <v>-5.6586916353751349E-4</v>
      </c>
      <c r="K53" s="2">
        <f t="shared" si="4"/>
        <v>2.5521491855472256E-2</v>
      </c>
    </row>
    <row r="54" spans="5:14" x14ac:dyDescent="0.2">
      <c r="E54" s="1">
        <v>39539</v>
      </c>
      <c r="F54">
        <v>145.28049855207212</v>
      </c>
      <c r="G54">
        <v>220.23861776540605</v>
      </c>
      <c r="H54">
        <v>138.79262881546043</v>
      </c>
      <c r="I54" s="2">
        <f t="shared" si="1"/>
        <v>8.8544450980991396E-2</v>
      </c>
      <c r="J54" s="2">
        <f t="shared" si="3"/>
        <v>-7.2629632843747016E-3</v>
      </c>
      <c r="K54" s="2">
        <f t="shared" si="4"/>
        <v>0.10380241879003882</v>
      </c>
    </row>
    <row r="55" spans="5:14" x14ac:dyDescent="0.2">
      <c r="E55" s="1">
        <v>39569</v>
      </c>
      <c r="F55">
        <v>154.15616391286648</v>
      </c>
      <c r="G55">
        <v>321.72079167699036</v>
      </c>
      <c r="H55">
        <v>139.57411284970178</v>
      </c>
      <c r="I55" s="2">
        <f t="shared" si="1"/>
        <v>4.4362481240256546E-2</v>
      </c>
      <c r="J55" s="2">
        <f t="shared" si="3"/>
        <v>-2.452350429487804E-2</v>
      </c>
      <c r="K55" s="2">
        <f t="shared" si="4"/>
        <v>5.9755178450964674E-2</v>
      </c>
    </row>
    <row r="56" spans="5:14" x14ac:dyDescent="0.2">
      <c r="E56" s="1">
        <v>39600</v>
      </c>
      <c r="F56">
        <v>140.50348421669764</v>
      </c>
      <c r="G56">
        <v>211.85740635790529</v>
      </c>
      <c r="H56">
        <v>134.36760423545164</v>
      </c>
      <c r="I56" s="2">
        <f t="shared" si="1"/>
        <v>3.2195607971386764E-2</v>
      </c>
      <c r="J56" s="2">
        <f t="shared" si="3"/>
        <v>-3.5703182018496982E-2</v>
      </c>
      <c r="K56" s="2">
        <f t="shared" si="4"/>
        <v>4.2676201911765244E-2</v>
      </c>
    </row>
    <row r="57" spans="5:14" x14ac:dyDescent="0.2">
      <c r="E57" s="1">
        <v>39630</v>
      </c>
      <c r="F57">
        <v>136.63868805371584</v>
      </c>
      <c r="G57">
        <v>110.97878916724049</v>
      </c>
      <c r="H57">
        <v>139.07842998979768</v>
      </c>
      <c r="I57" s="2">
        <f t="shared" si="1"/>
        <v>7.2621979290183214E-2</v>
      </c>
      <c r="J57" s="2">
        <f t="shared" si="3"/>
        <v>1.2801456469553107E-2</v>
      </c>
      <c r="K57" s="2">
        <f t="shared" si="4"/>
        <v>7.6912707976821038E-2</v>
      </c>
    </row>
    <row r="58" spans="5:14" x14ac:dyDescent="0.2">
      <c r="E58" s="1">
        <v>39661</v>
      </c>
      <c r="F58">
        <v>131.34092143552698</v>
      </c>
      <c r="G58">
        <v>70.81371768294936</v>
      </c>
      <c r="H58">
        <v>136.79722060294458</v>
      </c>
      <c r="I58" s="2">
        <f t="shared" si="1"/>
        <v>3.7487145794659948E-2</v>
      </c>
      <c r="J58" s="2">
        <f t="shared" si="3"/>
        <v>5.7374457773018417E-3</v>
      </c>
      <c r="K58" s="2">
        <f t="shared" si="4"/>
        <v>3.8954859105302386E-2</v>
      </c>
    </row>
    <row r="59" spans="5:14" x14ac:dyDescent="0.2">
      <c r="E59" s="1">
        <v>39692</v>
      </c>
      <c r="F59">
        <v>132.18593848988462</v>
      </c>
      <c r="G59">
        <v>67.161260813286447</v>
      </c>
      <c r="H59">
        <v>137.99228671864279</v>
      </c>
      <c r="I59" s="2">
        <f t="shared" si="1"/>
        <v>7.0240811701574923E-2</v>
      </c>
      <c r="J59" s="2">
        <f t="shared" si="3"/>
        <v>4.3467930461492665E-2</v>
      </c>
      <c r="K59" s="2">
        <f t="shared" si="4"/>
        <v>7.1640924705542064E-2</v>
      </c>
    </row>
    <row r="60" spans="5:14" x14ac:dyDescent="0.2">
      <c r="E60" s="1">
        <v>39722</v>
      </c>
      <c r="F60">
        <v>130.39517884255912</v>
      </c>
      <c r="G60">
        <v>66.492490921850006</v>
      </c>
      <c r="H60">
        <v>136.11059097884339</v>
      </c>
      <c r="I60" s="2">
        <f t="shared" si="1"/>
        <v>1.5417126363592715E-2</v>
      </c>
      <c r="J60" s="2">
        <f t="shared" si="3"/>
        <v>-3.5222572377522354E-3</v>
      </c>
      <c r="K60" s="2">
        <f t="shared" si="4"/>
        <v>1.6661396323017774E-2</v>
      </c>
    </row>
    <row r="61" spans="5:14" x14ac:dyDescent="0.2">
      <c r="E61" s="1">
        <v>39753</v>
      </c>
      <c r="F61">
        <v>125.52756329262156</v>
      </c>
      <c r="G61">
        <v>80.222944391673622</v>
      </c>
      <c r="H61">
        <v>129.56186807963161</v>
      </c>
      <c r="I61" s="2">
        <f t="shared" si="1"/>
        <v>-3.2431674277091926E-2</v>
      </c>
      <c r="J61" s="2">
        <f t="shared" si="3"/>
        <v>-4.4564613443041301E-2</v>
      </c>
      <c r="K61" s="2">
        <f t="shared" si="4"/>
        <v>-3.1616140774856305E-2</v>
      </c>
    </row>
    <row r="62" spans="5:14" x14ac:dyDescent="0.2">
      <c r="E62" s="1">
        <v>39783</v>
      </c>
      <c r="F62">
        <v>123.46600579407662</v>
      </c>
      <c r="G62">
        <v>79.396461377594918</v>
      </c>
      <c r="H62">
        <v>127.39699760691866</v>
      </c>
      <c r="I62" s="2">
        <f t="shared" si="1"/>
        <v>-4.214127138728696E-2</v>
      </c>
      <c r="J62" s="2">
        <f t="shared" si="3"/>
        <v>-0.17195983626953071</v>
      </c>
      <c r="K62" s="2">
        <f t="shared" si="4"/>
        <v>-3.3643397352262072E-2</v>
      </c>
    </row>
    <row r="63" spans="5:14" x14ac:dyDescent="0.2">
      <c r="E63" s="1">
        <v>39814</v>
      </c>
      <c r="F63">
        <v>116.75841920206521</v>
      </c>
      <c r="G63">
        <v>58.550110188192846</v>
      </c>
      <c r="H63">
        <v>121.9053495831113</v>
      </c>
      <c r="I63" s="2">
        <f t="shared" si="1"/>
        <v>-7.5011537719174237E-2</v>
      </c>
      <c r="J63" s="2">
        <f t="shared" si="3"/>
        <v>-0.11925605865213418</v>
      </c>
      <c r="K63" s="2">
        <f t="shared" si="4"/>
        <v>-7.3291285646410853E-2</v>
      </c>
    </row>
    <row r="64" spans="5:14" x14ac:dyDescent="0.2">
      <c r="E64" s="1">
        <v>39845</v>
      </c>
      <c r="F64">
        <v>114.85886148592792</v>
      </c>
      <c r="G64">
        <v>62.707009732469054</v>
      </c>
      <c r="H64">
        <v>119.4501990702848</v>
      </c>
      <c r="I64" s="2">
        <f t="shared" si="1"/>
        <v>-6.4856903858958037E-2</v>
      </c>
      <c r="J64" s="2">
        <f t="shared" si="3"/>
        <v>-8.7028221344429335E-2</v>
      </c>
      <c r="K64" s="2">
        <f t="shared" si="4"/>
        <v>-6.4059606087410126E-2</v>
      </c>
    </row>
    <row r="65" spans="5:11" x14ac:dyDescent="0.2">
      <c r="E65" s="1">
        <v>39873</v>
      </c>
      <c r="F65">
        <v>126.16560261026108</v>
      </c>
      <c r="G65">
        <v>107.09319052230025</v>
      </c>
      <c r="H65">
        <v>127.84045089756725</v>
      </c>
      <c r="I65" s="2">
        <f t="shared" si="1"/>
        <v>-4.661325693995888E-2</v>
      </c>
      <c r="J65" s="2">
        <f t="shared" si="3"/>
        <v>-0.2066823318879093</v>
      </c>
      <c r="K65" s="2">
        <f t="shared" si="4"/>
        <v>-3.2609743571516803E-2</v>
      </c>
    </row>
    <row r="66" spans="5:11" x14ac:dyDescent="0.2">
      <c r="E66" s="1">
        <v>39904</v>
      </c>
      <c r="F66">
        <v>127.99055887450351</v>
      </c>
      <c r="G66">
        <v>131.0723156508964</v>
      </c>
      <c r="H66">
        <v>127.76368057070488</v>
      </c>
      <c r="I66" s="2">
        <f t="shared" si="1"/>
        <v>-0.11901074025686575</v>
      </c>
      <c r="J66" s="2">
        <f t="shared" si="3"/>
        <v>-0.40486224904248125</v>
      </c>
      <c r="K66" s="2">
        <f t="shared" si="4"/>
        <v>-7.9463501332046382E-2</v>
      </c>
    </row>
    <row r="67" spans="5:11" x14ac:dyDescent="0.2">
      <c r="E67" s="1">
        <v>39934</v>
      </c>
      <c r="F67">
        <v>133.03567047814315</v>
      </c>
      <c r="G67">
        <v>187.01353346078091</v>
      </c>
      <c r="H67">
        <v>128.34631557877901</v>
      </c>
      <c r="I67" s="2">
        <f t="shared" si="1"/>
        <v>-0.13700712899590084</v>
      </c>
      <c r="J67" s="2">
        <f t="shared" si="3"/>
        <v>-0.4187085873873404</v>
      </c>
      <c r="K67" s="2">
        <f t="shared" si="4"/>
        <v>-8.0443264454155949E-2</v>
      </c>
    </row>
    <row r="68" spans="5:11" x14ac:dyDescent="0.2">
      <c r="E68" s="1">
        <v>39965</v>
      </c>
      <c r="F68">
        <v>129.31265804805898</v>
      </c>
      <c r="G68">
        <v>129.43470830612264</v>
      </c>
      <c r="H68">
        <v>129.34965193356834</v>
      </c>
      <c r="I68" s="2">
        <f t="shared" si="1"/>
        <v>-7.964803315040303E-2</v>
      </c>
      <c r="J68" s="2">
        <f t="shared" si="3"/>
        <v>-0.38904798972446741</v>
      </c>
      <c r="K68" s="2">
        <f t="shared" si="4"/>
        <v>-3.7344956252180928E-2</v>
      </c>
    </row>
    <row r="69" spans="5:11" x14ac:dyDescent="0.2">
      <c r="E69" s="1">
        <v>39995</v>
      </c>
      <c r="F69">
        <v>127.36305837501411</v>
      </c>
      <c r="G69">
        <v>89.27758843628466</v>
      </c>
      <c r="H69">
        <v>130.77397072217894</v>
      </c>
      <c r="I69" s="2">
        <f t="shared" si="1"/>
        <v>-6.7884358455310045E-2</v>
      </c>
      <c r="J69" s="2">
        <f t="shared" si="3"/>
        <v>-0.19554367905612136</v>
      </c>
      <c r="K69" s="2">
        <f t="shared" si="4"/>
        <v>-5.9710619887123562E-2</v>
      </c>
    </row>
    <row r="70" spans="5:11" x14ac:dyDescent="0.2">
      <c r="E70" s="1">
        <v>40026</v>
      </c>
      <c r="F70">
        <v>124.00328620894652</v>
      </c>
      <c r="G70">
        <v>64.715391606279766</v>
      </c>
      <c r="H70">
        <v>129.26768579733556</v>
      </c>
      <c r="I70" s="2">
        <f t="shared" si="1"/>
        <v>-5.5867091127287272E-2</v>
      </c>
      <c r="J70" s="2">
        <f t="shared" si="3"/>
        <v>-8.6117863546909312E-2</v>
      </c>
      <c r="K70" s="2">
        <f t="shared" si="4"/>
        <v>-5.5041577397713204E-2</v>
      </c>
    </row>
    <row r="71" spans="5:11" x14ac:dyDescent="0.2">
      <c r="E71" s="1">
        <v>40057</v>
      </c>
      <c r="F71">
        <v>126.18512812472765</v>
      </c>
      <c r="G71">
        <v>63.056299921871187</v>
      </c>
      <c r="H71">
        <v>131.79417501985134</v>
      </c>
      <c r="I71" s="2">
        <f t="shared" si="1"/>
        <v>-4.5396737608487503E-2</v>
      </c>
      <c r="J71" s="2">
        <f t="shared" si="3"/>
        <v>-6.1120962318253258E-2</v>
      </c>
      <c r="K71" s="2">
        <f t="shared" si="4"/>
        <v>-4.4916363415507421E-2</v>
      </c>
    </row>
    <row r="72" spans="5:11" x14ac:dyDescent="0.2">
      <c r="E72" s="1">
        <v>40087</v>
      </c>
      <c r="F72">
        <v>127.07986188269525</v>
      </c>
      <c r="G72">
        <v>62.25635498301687</v>
      </c>
      <c r="H72">
        <v>132.83408505613613</v>
      </c>
      <c r="I72" s="2">
        <f t="shared" si="1"/>
        <v>-2.5425149835231475E-2</v>
      </c>
      <c r="J72" s="2">
        <f t="shared" si="3"/>
        <v>-6.3708486177964874E-2</v>
      </c>
      <c r="K72" s="2">
        <f t="shared" si="4"/>
        <v>-2.4072380401437998E-2</v>
      </c>
    </row>
    <row r="73" spans="5:11" x14ac:dyDescent="0.2">
      <c r="E73" s="1">
        <v>40118</v>
      </c>
      <c r="F73">
        <v>127.09219178029132</v>
      </c>
      <c r="G73">
        <v>76.301452039973924</v>
      </c>
      <c r="H73">
        <v>131.63052891428541</v>
      </c>
      <c r="I73" s="2">
        <f t="shared" si="1"/>
        <v>1.2464421730408182E-2</v>
      </c>
      <c r="J73" s="2">
        <f t="shared" si="3"/>
        <v>-4.8882428604885675E-2</v>
      </c>
      <c r="K73" s="2">
        <f t="shared" si="4"/>
        <v>1.5966586969727414E-2</v>
      </c>
    </row>
    <row r="74" spans="5:11" x14ac:dyDescent="0.2">
      <c r="E74" s="1">
        <v>40148</v>
      </c>
      <c r="F74">
        <v>126.28656380555832</v>
      </c>
      <c r="G74">
        <v>72.478201204098866</v>
      </c>
      <c r="H74">
        <v>131.11907118386085</v>
      </c>
      <c r="I74" s="2">
        <f t="shared" si="1"/>
        <v>2.2844814597679397E-2</v>
      </c>
      <c r="J74" s="2">
        <f t="shared" si="3"/>
        <v>-8.7135623596549028E-2</v>
      </c>
      <c r="K74" s="2">
        <f t="shared" si="4"/>
        <v>2.9216336702271306E-2</v>
      </c>
    </row>
    <row r="75" spans="5:11" x14ac:dyDescent="0.2">
      <c r="E75" s="1">
        <v>40179</v>
      </c>
      <c r="F75">
        <v>121.50567852923163</v>
      </c>
      <c r="G75">
        <v>56.01882924009405</v>
      </c>
      <c r="H75">
        <v>127.38647579830963</v>
      </c>
      <c r="I75" s="2">
        <f t="shared" si="1"/>
        <v>4.0658818093029181E-2</v>
      </c>
      <c r="J75" s="2">
        <f t="shared" si="3"/>
        <v>-4.3232727316186215E-2</v>
      </c>
      <c r="K75" s="2">
        <f t="shared" si="4"/>
        <v>4.4962146730578523E-2</v>
      </c>
    </row>
    <row r="76" spans="5:11" x14ac:dyDescent="0.2">
      <c r="E76" s="1">
        <v>40210</v>
      </c>
      <c r="F76">
        <v>119.82280209203972</v>
      </c>
      <c r="G76">
        <v>64.67634872758525</v>
      </c>
      <c r="H76">
        <v>124.77820026293648</v>
      </c>
      <c r="I76" s="2">
        <f t="shared" si="1"/>
        <v>4.3217741686565114E-2</v>
      </c>
      <c r="J76" s="2">
        <f t="shared" si="3"/>
        <v>3.1405404332276676E-2</v>
      </c>
      <c r="K76" s="2">
        <f t="shared" si="4"/>
        <v>4.4604372651708024E-2</v>
      </c>
    </row>
    <row r="77" spans="5:11" x14ac:dyDescent="0.2">
      <c r="E77" s="1">
        <v>40238</v>
      </c>
      <c r="F77">
        <v>136.89550162046118</v>
      </c>
      <c r="G77">
        <v>132.6832634081552</v>
      </c>
      <c r="H77">
        <v>137.37385508108287</v>
      </c>
      <c r="I77" s="2">
        <f t="shared" si="1"/>
        <v>8.5046151947975046E-2</v>
      </c>
      <c r="J77" s="2">
        <f t="shared" si="3"/>
        <v>0.23895144743611185</v>
      </c>
      <c r="K77" s="2">
        <f t="shared" si="4"/>
        <v>7.4572673332905293E-2</v>
      </c>
    </row>
    <row r="78" spans="5:11" x14ac:dyDescent="0.2">
      <c r="E78" s="1">
        <v>40269</v>
      </c>
      <c r="F78">
        <v>145.77413149301782</v>
      </c>
      <c r="G78">
        <v>232.44862178333693</v>
      </c>
      <c r="H78">
        <v>138.27643327789522</v>
      </c>
      <c r="I78" s="2">
        <f t="shared" si="1"/>
        <v>0.13894440945407038</v>
      </c>
      <c r="J78" s="2">
        <f t="shared" si="3"/>
        <v>0.77343797299233286</v>
      </c>
      <c r="K78" s="2">
        <f t="shared" si="4"/>
        <v>8.2282794767896128E-2</v>
      </c>
    </row>
    <row r="79" spans="5:11" x14ac:dyDescent="0.2">
      <c r="E79" s="1">
        <v>40299</v>
      </c>
      <c r="F79">
        <v>158.11063153043881</v>
      </c>
      <c r="G79">
        <v>351.01806093956867</v>
      </c>
      <c r="H79">
        <v>141.2937207076975</v>
      </c>
      <c r="I79" s="2">
        <f t="shared" ref="I79:I142" si="5">+F79/F67-1</f>
        <v>0.18848299078114783</v>
      </c>
      <c r="J79" s="2">
        <f t="shared" si="3"/>
        <v>0.87696609140419013</v>
      </c>
      <c r="K79" s="2">
        <f t="shared" si="4"/>
        <v>0.10087866621283226</v>
      </c>
    </row>
    <row r="80" spans="5:11" x14ac:dyDescent="0.2">
      <c r="E80" s="1">
        <v>40330</v>
      </c>
      <c r="F80">
        <v>149.86155200805445</v>
      </c>
      <c r="G80">
        <v>231.311121576034</v>
      </c>
      <c r="H80">
        <v>142.80899256424999</v>
      </c>
      <c r="I80" s="2">
        <f t="shared" si="5"/>
        <v>0.1589086039230474</v>
      </c>
      <c r="J80" s="2">
        <f t="shared" ref="J80:J143" si="6">+G80/G68-1</f>
        <v>0.78708728596170752</v>
      </c>
      <c r="K80" s="2">
        <f t="shared" ref="K80:K143" si="7">+H80/H68-1</f>
        <v>0.10405393775310756</v>
      </c>
    </row>
    <row r="81" spans="5:11" x14ac:dyDescent="0.2">
      <c r="E81" s="1">
        <v>40360</v>
      </c>
      <c r="F81">
        <v>139.50568662872732</v>
      </c>
      <c r="G81">
        <v>108.79992793146691</v>
      </c>
      <c r="H81">
        <v>142.35903248570304</v>
      </c>
      <c r="I81" s="2">
        <f t="shared" si="5"/>
        <v>9.5338698745438766E-2</v>
      </c>
      <c r="J81" s="2">
        <f t="shared" si="6"/>
        <v>0.21867010340579363</v>
      </c>
      <c r="K81" s="2">
        <f t="shared" si="7"/>
        <v>8.8588437741450976E-2</v>
      </c>
    </row>
    <row r="82" spans="5:11" x14ac:dyDescent="0.2">
      <c r="E82" s="1">
        <v>40391</v>
      </c>
      <c r="F82">
        <v>137.24598068715568</v>
      </c>
      <c r="G82">
        <v>65.883189371178062</v>
      </c>
      <c r="H82">
        <v>143.58011731495967</v>
      </c>
      <c r="I82" s="2">
        <f t="shared" si="5"/>
        <v>0.10679309301444739</v>
      </c>
      <c r="J82" s="2">
        <f t="shared" si="6"/>
        <v>1.8045131705344941E-2</v>
      </c>
      <c r="K82" s="2">
        <f t="shared" si="7"/>
        <v>0.11071932965569586</v>
      </c>
    </row>
    <row r="83" spans="5:11" x14ac:dyDescent="0.2">
      <c r="E83" s="1">
        <v>40422</v>
      </c>
      <c r="F83">
        <v>136.69642672162283</v>
      </c>
      <c r="G83">
        <v>62.244324505973402</v>
      </c>
      <c r="H83">
        <v>143.29303462180485</v>
      </c>
      <c r="I83" s="2">
        <f t="shared" si="5"/>
        <v>8.3300613575518101E-2</v>
      </c>
      <c r="J83" s="2">
        <f t="shared" si="6"/>
        <v>-1.2876991147654504E-2</v>
      </c>
      <c r="K83" s="2">
        <f t="shared" si="7"/>
        <v>8.724861778012194E-2</v>
      </c>
    </row>
    <row r="84" spans="5:11" x14ac:dyDescent="0.2">
      <c r="E84" s="1">
        <v>40452</v>
      </c>
      <c r="F84">
        <v>135.13884450692316</v>
      </c>
      <c r="G84">
        <v>66.216983350390478</v>
      </c>
      <c r="H84">
        <v>141.26123517561899</v>
      </c>
      <c r="I84" s="2">
        <f t="shared" si="5"/>
        <v>6.3416677550900857E-2</v>
      </c>
      <c r="J84" s="2">
        <f t="shared" si="6"/>
        <v>6.361805744094795E-2</v>
      </c>
      <c r="K84" s="2">
        <f t="shared" si="7"/>
        <v>6.3441172617114905E-2</v>
      </c>
    </row>
    <row r="85" spans="5:11" x14ac:dyDescent="0.2">
      <c r="E85" s="1">
        <v>40483</v>
      </c>
      <c r="F85">
        <v>139.59882328372223</v>
      </c>
      <c r="G85">
        <v>85.841058524743801</v>
      </c>
      <c r="H85">
        <v>144.45211775856853</v>
      </c>
      <c r="I85" s="2">
        <f t="shared" si="5"/>
        <v>9.8405978591128207E-2</v>
      </c>
      <c r="J85" s="2">
        <f t="shared" si="6"/>
        <v>0.12502522861258436</v>
      </c>
      <c r="K85" s="2">
        <f t="shared" si="7"/>
        <v>9.7405890183972721E-2</v>
      </c>
    </row>
    <row r="86" spans="5:11" x14ac:dyDescent="0.2">
      <c r="E86" s="1">
        <v>40513</v>
      </c>
      <c r="F86">
        <v>138.47764951271685</v>
      </c>
      <c r="G86">
        <v>101.3622129422064</v>
      </c>
      <c r="H86">
        <v>141.90010668545136</v>
      </c>
      <c r="I86" s="2">
        <f t="shared" si="5"/>
        <v>9.6535097161476235E-2</v>
      </c>
      <c r="J86" s="2">
        <f t="shared" si="6"/>
        <v>0.39851998612341455</v>
      </c>
      <c r="K86" s="2">
        <f t="shared" si="7"/>
        <v>8.222324490441868E-2</v>
      </c>
    </row>
    <row r="87" spans="5:11" x14ac:dyDescent="0.2">
      <c r="E87" s="1">
        <v>40544</v>
      </c>
      <c r="F87">
        <v>133.07691971855189</v>
      </c>
      <c r="G87">
        <v>70.928858667081499</v>
      </c>
      <c r="H87">
        <v>138.73618864326008</v>
      </c>
      <c r="I87" s="2">
        <f t="shared" si="5"/>
        <v>9.5232102148513853E-2</v>
      </c>
      <c r="J87" s="2">
        <f t="shared" si="6"/>
        <v>0.26616103244649714</v>
      </c>
      <c r="K87" s="2">
        <f t="shared" si="7"/>
        <v>8.9096686079300769E-2</v>
      </c>
    </row>
    <row r="88" spans="5:11" x14ac:dyDescent="0.2">
      <c r="E88" s="1">
        <v>40575</v>
      </c>
      <c r="F88">
        <v>129.50988684262188</v>
      </c>
      <c r="G88">
        <v>71.399017315416273</v>
      </c>
      <c r="H88">
        <v>134.77849967652361</v>
      </c>
      <c r="I88" s="2">
        <f t="shared" si="5"/>
        <v>8.0845086089216922E-2</v>
      </c>
      <c r="J88" s="2">
        <f t="shared" si="6"/>
        <v>0.10394322994556626</v>
      </c>
      <c r="K88" s="2">
        <f t="shared" si="7"/>
        <v>8.0144603724963126E-2</v>
      </c>
    </row>
    <row r="89" spans="5:11" x14ac:dyDescent="0.2">
      <c r="E89" s="1">
        <v>40603</v>
      </c>
      <c r="F89">
        <v>147.00183909502377</v>
      </c>
      <c r="G89">
        <v>139.76585542941791</v>
      </c>
      <c r="H89">
        <v>147.79998589161048</v>
      </c>
      <c r="I89" s="2">
        <f t="shared" si="5"/>
        <v>7.3825197723312419E-2</v>
      </c>
      <c r="J89" s="2">
        <f t="shared" si="6"/>
        <v>5.3379694162899227E-2</v>
      </c>
      <c r="K89" s="2">
        <f t="shared" si="7"/>
        <v>7.5896034251741185E-2</v>
      </c>
    </row>
    <row r="90" spans="5:11" x14ac:dyDescent="0.2">
      <c r="E90" s="1">
        <v>40634</v>
      </c>
      <c r="F90">
        <v>151.03582303961804</v>
      </c>
      <c r="G90">
        <v>215.24184207380978</v>
      </c>
      <c r="H90">
        <v>145.56068779274065</v>
      </c>
      <c r="I90" s="2">
        <f t="shared" si="5"/>
        <v>3.6094823496528594E-2</v>
      </c>
      <c r="J90" s="2">
        <f t="shared" si="6"/>
        <v>-7.4024012607678213E-2</v>
      </c>
      <c r="K90" s="2">
        <f t="shared" si="7"/>
        <v>5.2678929750857861E-2</v>
      </c>
    </row>
    <row r="91" spans="5:11" x14ac:dyDescent="0.2">
      <c r="E91" s="1">
        <v>40664</v>
      </c>
      <c r="F91">
        <v>166.17834208101743</v>
      </c>
      <c r="G91">
        <v>315.76256580540439</v>
      </c>
      <c r="H91">
        <v>153.2340709412253</v>
      </c>
      <c r="I91" s="2">
        <f t="shared" si="5"/>
        <v>5.1025730986505202E-2</v>
      </c>
      <c r="J91" s="2">
        <f t="shared" si="6"/>
        <v>-0.10043783798416539</v>
      </c>
      <c r="K91" s="2">
        <f t="shared" si="7"/>
        <v>8.450729567968196E-2</v>
      </c>
    </row>
    <row r="92" spans="5:11" x14ac:dyDescent="0.2">
      <c r="E92" s="1">
        <v>40695</v>
      </c>
      <c r="F92">
        <v>156.69365851225533</v>
      </c>
      <c r="G92">
        <v>211.20462562549301</v>
      </c>
      <c r="H92">
        <v>152.05668281215776</v>
      </c>
      <c r="I92" s="2">
        <f t="shared" si="5"/>
        <v>4.5589455151469949E-2</v>
      </c>
      <c r="J92" s="2">
        <f t="shared" si="6"/>
        <v>-8.6924034666149064E-2</v>
      </c>
      <c r="K92" s="2">
        <f t="shared" si="7"/>
        <v>6.475565776256853E-2</v>
      </c>
    </row>
    <row r="93" spans="5:11" x14ac:dyDescent="0.2">
      <c r="E93" s="1">
        <v>40725</v>
      </c>
      <c r="F93">
        <v>146.37808828046835</v>
      </c>
      <c r="G93">
        <v>106.38926386530116</v>
      </c>
      <c r="H93">
        <v>150.08423034908475</v>
      </c>
      <c r="I93" s="2">
        <f t="shared" si="5"/>
        <v>4.9262519814198269E-2</v>
      </c>
      <c r="J93" s="2">
        <f t="shared" si="6"/>
        <v>-2.2156853520015507E-2</v>
      </c>
      <c r="K93" s="2">
        <f t="shared" si="7"/>
        <v>5.4265596839860208E-2</v>
      </c>
    </row>
    <row r="94" spans="5:11" x14ac:dyDescent="0.2">
      <c r="E94" s="1">
        <v>40756</v>
      </c>
      <c r="F94">
        <v>146.3985053847187</v>
      </c>
      <c r="G94">
        <v>69.220223909432789</v>
      </c>
      <c r="H94">
        <v>153.29797273376948</v>
      </c>
      <c r="I94" s="2">
        <f t="shared" si="5"/>
        <v>6.6687014451998206E-2</v>
      </c>
      <c r="J94" s="2">
        <f t="shared" si="6"/>
        <v>5.065077404577778E-2</v>
      </c>
      <c r="K94" s="2">
        <f t="shared" si="7"/>
        <v>6.7682459107430315E-2</v>
      </c>
    </row>
    <row r="95" spans="5:11" x14ac:dyDescent="0.2">
      <c r="E95" s="1">
        <v>40787</v>
      </c>
      <c r="F95">
        <v>147.17090682127099</v>
      </c>
      <c r="G95">
        <v>66.008417471912637</v>
      </c>
      <c r="H95">
        <v>154.38870194261318</v>
      </c>
      <c r="I95" s="2">
        <f t="shared" si="5"/>
        <v>7.6625851537283074E-2</v>
      </c>
      <c r="J95" s="2">
        <f t="shared" si="6"/>
        <v>6.0472870351063079E-2</v>
      </c>
      <c r="K95" s="2">
        <f t="shared" si="7"/>
        <v>7.7433403166408343E-2</v>
      </c>
    </row>
    <row r="96" spans="5:11" x14ac:dyDescent="0.2">
      <c r="E96" s="1">
        <v>40817</v>
      </c>
      <c r="F96">
        <v>145.05000242779931</v>
      </c>
      <c r="G96">
        <v>68.286150911426219</v>
      </c>
      <c r="H96">
        <v>151.91766173051278</v>
      </c>
      <c r="I96" s="2">
        <f t="shared" si="5"/>
        <v>7.3340555463817125E-2</v>
      </c>
      <c r="J96" s="2">
        <f t="shared" si="6"/>
        <v>3.1248290942017753E-2</v>
      </c>
      <c r="K96" s="2">
        <f t="shared" si="7"/>
        <v>7.5437727424976009E-2</v>
      </c>
    </row>
    <row r="97" spans="5:11" x14ac:dyDescent="0.2">
      <c r="E97" s="1">
        <v>40848</v>
      </c>
      <c r="F97">
        <v>146.36164512416551</v>
      </c>
      <c r="G97">
        <v>85.998474502275471</v>
      </c>
      <c r="H97">
        <v>151.79736376407965</v>
      </c>
      <c r="I97" s="2">
        <f t="shared" si="5"/>
        <v>4.8444690874638985E-2</v>
      </c>
      <c r="J97" s="2">
        <f t="shared" si="6"/>
        <v>1.8338075070019055E-3</v>
      </c>
      <c r="K97" s="2">
        <f t="shared" si="7"/>
        <v>5.0849001866401622E-2</v>
      </c>
    </row>
    <row r="98" spans="5:11" x14ac:dyDescent="0.2">
      <c r="E98" s="1">
        <v>40878</v>
      </c>
      <c r="F98">
        <v>143.36165785374328</v>
      </c>
      <c r="G98">
        <v>96.559578730768038</v>
      </c>
      <c r="H98">
        <v>147.6057282302788</v>
      </c>
      <c r="I98" s="2">
        <f t="shared" si="5"/>
        <v>3.5269289724461306E-2</v>
      </c>
      <c r="J98" s="2">
        <f t="shared" si="6"/>
        <v>-4.7380913182870965E-2</v>
      </c>
      <c r="K98" s="2">
        <f t="shared" si="7"/>
        <v>4.0208719204665844E-2</v>
      </c>
    </row>
    <row r="99" spans="5:11" x14ac:dyDescent="0.2">
      <c r="E99" s="1">
        <v>40909</v>
      </c>
      <c r="F99">
        <v>136.19408129361287</v>
      </c>
      <c r="G99">
        <v>70.398993401529864</v>
      </c>
      <c r="H99">
        <v>142.10218051175434</v>
      </c>
      <c r="I99" s="2">
        <f t="shared" si="5"/>
        <v>2.3423758091587477E-2</v>
      </c>
      <c r="J99" s="2">
        <f t="shared" si="6"/>
        <v>-7.4703763109831289E-3</v>
      </c>
      <c r="K99" s="2">
        <f t="shared" si="7"/>
        <v>2.4261815906947204E-2</v>
      </c>
    </row>
    <row r="100" spans="5:11" x14ac:dyDescent="0.2">
      <c r="E100" s="1">
        <v>40940</v>
      </c>
      <c r="F100">
        <v>132.36052594074121</v>
      </c>
      <c r="G100">
        <v>68.387537960027345</v>
      </c>
      <c r="H100">
        <v>138.10331948760654</v>
      </c>
      <c r="I100" s="2">
        <f t="shared" si="5"/>
        <v>2.2010976672254934E-2</v>
      </c>
      <c r="J100" s="2">
        <f t="shared" si="6"/>
        <v>-4.2178162510070005E-2</v>
      </c>
      <c r="K100" s="2">
        <f t="shared" si="7"/>
        <v>2.4668770012002739E-2</v>
      </c>
    </row>
    <row r="101" spans="5:11" x14ac:dyDescent="0.2">
      <c r="E101" s="1">
        <v>40969</v>
      </c>
      <c r="F101">
        <v>147.44101624495764</v>
      </c>
      <c r="G101">
        <v>124.36090576926151</v>
      </c>
      <c r="H101">
        <v>149.56277263303537</v>
      </c>
      <c r="I101" s="2">
        <f t="shared" si="5"/>
        <v>2.9875622824691028E-3</v>
      </c>
      <c r="J101" s="2">
        <f t="shared" si="6"/>
        <v>-0.11021969287724886</v>
      </c>
      <c r="K101" s="2">
        <f t="shared" si="7"/>
        <v>1.1926839713757742E-2</v>
      </c>
    </row>
    <row r="102" spans="5:11" x14ac:dyDescent="0.2">
      <c r="E102" s="1">
        <v>41000</v>
      </c>
      <c r="F102">
        <v>145.52027831854522</v>
      </c>
      <c r="G102">
        <v>166.14673876440634</v>
      </c>
      <c r="H102">
        <v>143.80585134043596</v>
      </c>
      <c r="I102" s="2">
        <f t="shared" si="5"/>
        <v>-3.651812272129662E-2</v>
      </c>
      <c r="J102" s="2">
        <f t="shared" si="6"/>
        <v>-0.22809274830758963</v>
      </c>
      <c r="K102" s="2">
        <f t="shared" si="7"/>
        <v>-1.2055703218463387E-2</v>
      </c>
    </row>
    <row r="103" spans="5:11" x14ac:dyDescent="0.2">
      <c r="E103" s="1">
        <v>41030</v>
      </c>
      <c r="F103">
        <v>157.40418371936033</v>
      </c>
      <c r="G103">
        <v>239.34956718913222</v>
      </c>
      <c r="H103">
        <v>150.32896319974165</v>
      </c>
      <c r="I103" s="2">
        <f t="shared" si="5"/>
        <v>-5.2799650374291351E-2</v>
      </c>
      <c r="J103" s="2">
        <f t="shared" si="6"/>
        <v>-0.24199511560646292</v>
      </c>
      <c r="K103" s="2">
        <f t="shared" si="7"/>
        <v>-1.8958627958125196E-2</v>
      </c>
    </row>
    <row r="104" spans="5:11" x14ac:dyDescent="0.2">
      <c r="E104" s="1">
        <v>41061</v>
      </c>
      <c r="F104">
        <v>149.03310174150511</v>
      </c>
      <c r="G104">
        <v>162.02063706214309</v>
      </c>
      <c r="H104">
        <v>148.00608184780015</v>
      </c>
      <c r="I104" s="2">
        <f t="shared" si="5"/>
        <v>-4.8888747914141439E-2</v>
      </c>
      <c r="J104" s="2">
        <f t="shared" si="6"/>
        <v>-0.23287363341446277</v>
      </c>
      <c r="K104" s="2">
        <f t="shared" si="7"/>
        <v>-2.6638756610003811E-2</v>
      </c>
    </row>
    <row r="105" spans="5:11" x14ac:dyDescent="0.2">
      <c r="E105" s="1">
        <v>41091</v>
      </c>
      <c r="F105">
        <v>146.86279961903688</v>
      </c>
      <c r="G105">
        <v>101.720596071242</v>
      </c>
      <c r="H105">
        <v>151.02778803775013</v>
      </c>
      <c r="I105" s="2">
        <f t="shared" si="5"/>
        <v>3.3113654117398195E-3</v>
      </c>
      <c r="J105" s="2">
        <f t="shared" si="6"/>
        <v>-4.3882884648681619E-2</v>
      </c>
      <c r="K105" s="2">
        <f t="shared" si="7"/>
        <v>6.2868542982212894E-3</v>
      </c>
    </row>
    <row r="106" spans="5:11" x14ac:dyDescent="0.2">
      <c r="E106" s="1">
        <v>41122</v>
      </c>
      <c r="F106">
        <v>145.69325698881013</v>
      </c>
      <c r="G106">
        <v>73.195573550151764</v>
      </c>
      <c r="H106">
        <v>152.17362862871801</v>
      </c>
      <c r="I106" s="2">
        <f t="shared" si="5"/>
        <v>-4.8173196444544208E-3</v>
      </c>
      <c r="J106" s="2">
        <f t="shared" si="6"/>
        <v>5.7430464916153667E-2</v>
      </c>
      <c r="K106" s="2">
        <f t="shared" si="7"/>
        <v>-7.3343703442452224E-3</v>
      </c>
    </row>
    <row r="107" spans="5:11" x14ac:dyDescent="0.2">
      <c r="E107" s="1">
        <v>41153</v>
      </c>
      <c r="F107">
        <v>142.47153651731426</v>
      </c>
      <c r="G107">
        <v>70.830687250218432</v>
      </c>
      <c r="H107">
        <v>148.84175922421989</v>
      </c>
      <c r="I107" s="2">
        <f t="shared" si="5"/>
        <v>-3.19313810416606E-2</v>
      </c>
      <c r="J107" s="2">
        <f t="shared" si="6"/>
        <v>7.3055376314054676E-2</v>
      </c>
      <c r="K107" s="2">
        <f t="shared" si="7"/>
        <v>-3.5928423832821132E-2</v>
      </c>
    </row>
    <row r="108" spans="5:11" x14ac:dyDescent="0.2">
      <c r="E108" s="1">
        <v>41183</v>
      </c>
      <c r="F108">
        <v>147.23130295530083</v>
      </c>
      <c r="G108">
        <v>71.873083676884505</v>
      </c>
      <c r="H108">
        <v>153.98777171575503</v>
      </c>
      <c r="I108" s="2">
        <f t="shared" si="5"/>
        <v>1.5038266053027494E-2</v>
      </c>
      <c r="J108" s="2">
        <f t="shared" si="6"/>
        <v>5.2527968227567667E-2</v>
      </c>
      <c r="K108" s="2">
        <f t="shared" si="7"/>
        <v>1.3626526117249238E-2</v>
      </c>
    </row>
    <row r="109" spans="5:11" x14ac:dyDescent="0.2">
      <c r="E109" s="1">
        <v>41214</v>
      </c>
      <c r="F109">
        <v>146.37343184468628</v>
      </c>
      <c r="G109">
        <v>84.909204456585229</v>
      </c>
      <c r="H109">
        <v>151.90152779782662</v>
      </c>
      <c r="I109" s="2">
        <f t="shared" si="5"/>
        <v>8.0531484261348041E-5</v>
      </c>
      <c r="J109" s="2">
        <f t="shared" si="6"/>
        <v>-1.2666155440483107E-2</v>
      </c>
      <c r="K109" s="2">
        <f t="shared" si="7"/>
        <v>6.8620449765433023E-4</v>
      </c>
    </row>
    <row r="110" spans="5:11" x14ac:dyDescent="0.2">
      <c r="E110" s="1">
        <v>41244</v>
      </c>
      <c r="F110">
        <v>143.58505809958143</v>
      </c>
      <c r="G110">
        <v>81.077500383545924</v>
      </c>
      <c r="H110">
        <v>149.19918971528909</v>
      </c>
      <c r="I110" s="2">
        <f t="shared" si="5"/>
        <v>1.5582984263899924E-3</v>
      </c>
      <c r="J110" s="2">
        <f t="shared" si="6"/>
        <v>-0.16033705356555017</v>
      </c>
      <c r="K110" s="2">
        <f t="shared" si="7"/>
        <v>1.0795390559127593E-2</v>
      </c>
    </row>
    <row r="111" spans="5:11" x14ac:dyDescent="0.2">
      <c r="E111" s="1">
        <v>41275</v>
      </c>
      <c r="F111">
        <v>136.51707182504433</v>
      </c>
      <c r="G111">
        <v>64.016543723534454</v>
      </c>
      <c r="H111">
        <v>143.01037516402715</v>
      </c>
      <c r="I111" s="2">
        <f t="shared" si="5"/>
        <v>2.3715460199416061E-3</v>
      </c>
      <c r="J111" s="2">
        <f t="shared" si="6"/>
        <v>-9.0661092859556591E-2</v>
      </c>
      <c r="K111" s="2">
        <f t="shared" si="7"/>
        <v>6.3911380458914202E-3</v>
      </c>
    </row>
    <row r="112" spans="5:11" x14ac:dyDescent="0.2">
      <c r="E112" s="1">
        <v>41306</v>
      </c>
      <c r="F112">
        <v>132.79532196495501</v>
      </c>
      <c r="G112">
        <v>72.833601138912897</v>
      </c>
      <c r="H112">
        <v>138.16055006513022</v>
      </c>
      <c r="I112" s="2">
        <f t="shared" si="5"/>
        <v>3.2849372660279652E-3</v>
      </c>
      <c r="J112" s="2">
        <f t="shared" si="6"/>
        <v>6.5012768576115265E-2</v>
      </c>
      <c r="K112" s="2">
        <f t="shared" si="7"/>
        <v>4.1440406889581283E-4</v>
      </c>
    </row>
    <row r="113" spans="5:11" x14ac:dyDescent="0.2">
      <c r="E113" s="1">
        <v>41334</v>
      </c>
      <c r="F113">
        <v>149.40394566736484</v>
      </c>
      <c r="G113">
        <v>139.9196484899806</v>
      </c>
      <c r="H113">
        <v>150.3123627824352</v>
      </c>
      <c r="I113" s="2">
        <f t="shared" si="5"/>
        <v>1.3313319945828406E-2</v>
      </c>
      <c r="J113" s="2">
        <f t="shared" si="6"/>
        <v>0.1251095963355775</v>
      </c>
      <c r="K113" s="2">
        <f t="shared" si="7"/>
        <v>5.0118765265139142E-3</v>
      </c>
    </row>
    <row r="114" spans="5:11" x14ac:dyDescent="0.2">
      <c r="E114" s="1">
        <v>41365</v>
      </c>
      <c r="F114">
        <v>155.94159584157654</v>
      </c>
      <c r="G114">
        <v>201.95961174708802</v>
      </c>
      <c r="H114">
        <v>151.95866482724253</v>
      </c>
      <c r="I114" s="2">
        <f t="shared" si="5"/>
        <v>7.1614194553826893E-2</v>
      </c>
      <c r="J114" s="2">
        <f t="shared" si="6"/>
        <v>0.21554965959015182</v>
      </c>
      <c r="K114" s="2">
        <f t="shared" si="7"/>
        <v>5.6693197187826172E-2</v>
      </c>
    </row>
    <row r="115" spans="5:11" x14ac:dyDescent="0.2">
      <c r="E115" s="1">
        <v>41395</v>
      </c>
      <c r="F115">
        <v>167.97347912253019</v>
      </c>
      <c r="G115">
        <v>298.08466476762118</v>
      </c>
      <c r="H115">
        <v>156.62379468879266</v>
      </c>
      <c r="I115" s="2">
        <f t="shared" si="5"/>
        <v>6.7147487146937079E-2</v>
      </c>
      <c r="J115" s="2">
        <f t="shared" si="6"/>
        <v>0.24539462622916264</v>
      </c>
      <c r="K115" s="2">
        <f t="shared" si="7"/>
        <v>4.1873710528336883E-2</v>
      </c>
    </row>
    <row r="116" spans="5:11" x14ac:dyDescent="0.2">
      <c r="E116" s="1">
        <v>41426</v>
      </c>
      <c r="F116">
        <v>156.27186443024067</v>
      </c>
      <c r="G116">
        <v>198.27731334882611</v>
      </c>
      <c r="H116">
        <v>152.68352730298307</v>
      </c>
      <c r="I116" s="2">
        <f t="shared" si="5"/>
        <v>4.8571509309999206E-2</v>
      </c>
      <c r="J116" s="2">
        <f t="shared" si="6"/>
        <v>0.22377813681090974</v>
      </c>
      <c r="K116" s="2">
        <f t="shared" si="7"/>
        <v>3.1603062501126766E-2</v>
      </c>
    </row>
    <row r="117" spans="5:11" x14ac:dyDescent="0.2">
      <c r="E117" s="1">
        <v>41456</v>
      </c>
      <c r="F117">
        <v>150.73100129825897</v>
      </c>
      <c r="G117">
        <v>107.06872936164058</v>
      </c>
      <c r="H117">
        <v>154.77053324710729</v>
      </c>
      <c r="I117" s="2">
        <f t="shared" si="5"/>
        <v>2.6338880160641454E-2</v>
      </c>
      <c r="J117" s="2">
        <f t="shared" si="6"/>
        <v>5.2576700264840293E-2</v>
      </c>
      <c r="K117" s="2">
        <f t="shared" si="7"/>
        <v>2.4781831595266812E-2</v>
      </c>
    </row>
    <row r="118" spans="5:11" x14ac:dyDescent="0.2">
      <c r="E118" s="1">
        <v>41487</v>
      </c>
      <c r="F118">
        <v>148.42144953050052</v>
      </c>
      <c r="G118">
        <v>69.623214924644429</v>
      </c>
      <c r="H118">
        <v>155.46863642651414</v>
      </c>
      <c r="I118" s="2">
        <f t="shared" si="5"/>
        <v>1.8725592371786393E-2</v>
      </c>
      <c r="J118" s="2">
        <f t="shared" si="6"/>
        <v>-4.8805664772332724E-2</v>
      </c>
      <c r="K118" s="2">
        <f t="shared" si="7"/>
        <v>2.1652948855123144E-2</v>
      </c>
    </row>
    <row r="119" spans="5:11" x14ac:dyDescent="0.2">
      <c r="E119" s="1">
        <v>41518</v>
      </c>
      <c r="F119">
        <v>147.0048441881334</v>
      </c>
      <c r="G119">
        <v>66.904224779805247</v>
      </c>
      <c r="H119">
        <v>154.13127093632107</v>
      </c>
      <c r="I119" s="2">
        <f t="shared" si="5"/>
        <v>3.1819041063463338E-2</v>
      </c>
      <c r="J119" s="2">
        <f t="shared" si="6"/>
        <v>-5.5434482183441935E-2</v>
      </c>
      <c r="K119" s="2">
        <f t="shared" si="7"/>
        <v>3.5537820432052891E-2</v>
      </c>
    </row>
    <row r="120" spans="5:11" x14ac:dyDescent="0.2">
      <c r="E120" s="1">
        <v>41548</v>
      </c>
      <c r="F120">
        <v>148.6939593959755</v>
      </c>
      <c r="G120">
        <v>70.468480028182114</v>
      </c>
      <c r="H120">
        <v>155.62907041854623</v>
      </c>
      <c r="I120" s="2">
        <f t="shared" si="5"/>
        <v>9.934412121033187E-3</v>
      </c>
      <c r="J120" s="2">
        <f t="shared" si="6"/>
        <v>-1.9542832682913458E-2</v>
      </c>
      <c r="K120" s="2">
        <f t="shared" si="7"/>
        <v>1.0658630126948454E-2</v>
      </c>
    </row>
    <row r="121" spans="5:11" x14ac:dyDescent="0.2">
      <c r="E121" s="1">
        <v>41579</v>
      </c>
      <c r="F121">
        <v>145.69589762827002</v>
      </c>
      <c r="G121">
        <v>84.427428375594914</v>
      </c>
      <c r="H121">
        <v>151.13606011165663</v>
      </c>
      <c r="I121" s="2">
        <f t="shared" si="5"/>
        <v>-4.6288059785001279E-3</v>
      </c>
      <c r="J121" s="2">
        <f t="shared" si="6"/>
        <v>-5.6740147793593598E-3</v>
      </c>
      <c r="K121" s="2">
        <f t="shared" si="7"/>
        <v>-5.0392362556668235E-3</v>
      </c>
    </row>
    <row r="122" spans="5:11" x14ac:dyDescent="0.2">
      <c r="E122" s="1">
        <v>41609</v>
      </c>
      <c r="F122">
        <v>142.5768791271264</v>
      </c>
      <c r="G122">
        <v>85.373631029029823</v>
      </c>
      <c r="H122">
        <v>147.63315828781796</v>
      </c>
      <c r="I122" s="2">
        <f t="shared" si="5"/>
        <v>-7.0214755337273393E-3</v>
      </c>
      <c r="J122" s="2">
        <f t="shared" si="6"/>
        <v>5.2987951344831696E-2</v>
      </c>
      <c r="K122" s="2">
        <f t="shared" si="7"/>
        <v>-1.0496246195837444E-2</v>
      </c>
    </row>
    <row r="123" spans="5:11" x14ac:dyDescent="0.2">
      <c r="E123" s="1">
        <v>41640</v>
      </c>
      <c r="F123">
        <v>137.96969739537636</v>
      </c>
      <c r="G123">
        <v>65.044639291664595</v>
      </c>
      <c r="H123">
        <v>144.46633972757542</v>
      </c>
      <c r="I123" s="2">
        <f t="shared" si="5"/>
        <v>1.0640614766435075E-2</v>
      </c>
      <c r="J123" s="2">
        <f t="shared" si="6"/>
        <v>1.605984185228948E-2</v>
      </c>
      <c r="K123" s="2">
        <f t="shared" si="7"/>
        <v>1.0180831718526129E-2</v>
      </c>
    </row>
    <row r="124" spans="5:11" x14ac:dyDescent="0.2">
      <c r="E124" s="1">
        <v>41671</v>
      </c>
      <c r="F124">
        <v>132.48630687243056</v>
      </c>
      <c r="G124">
        <v>68.936244852264281</v>
      </c>
      <c r="H124">
        <v>138.11382424361199</v>
      </c>
      <c r="I124" s="2">
        <f t="shared" si="5"/>
        <v>-2.3270028488352468E-3</v>
      </c>
      <c r="J124" s="2">
        <f t="shared" si="6"/>
        <v>-5.3510415875432704E-2</v>
      </c>
      <c r="K124" s="2">
        <f t="shared" si="7"/>
        <v>-3.3819944619650766E-4</v>
      </c>
    </row>
    <row r="125" spans="5:11" x14ac:dyDescent="0.2">
      <c r="E125" s="1">
        <v>41699</v>
      </c>
      <c r="F125">
        <v>144.53782808347017</v>
      </c>
      <c r="G125">
        <v>131.15245128337966</v>
      </c>
      <c r="H125">
        <v>145.78181283509795</v>
      </c>
      <c r="I125" s="2">
        <f t="shared" si="5"/>
        <v>-3.2570207983185773E-2</v>
      </c>
      <c r="J125" s="2">
        <f t="shared" si="6"/>
        <v>-6.2658799541143395E-2</v>
      </c>
      <c r="K125" s="2">
        <f t="shared" si="7"/>
        <v>-3.0140900345601351E-2</v>
      </c>
    </row>
    <row r="126" spans="5:11" x14ac:dyDescent="0.2">
      <c r="E126" s="1">
        <v>41730</v>
      </c>
      <c r="F126">
        <v>152.34143546147135</v>
      </c>
      <c r="G126">
        <v>213.79142624821569</v>
      </c>
      <c r="H126">
        <v>147.02458194878312</v>
      </c>
      <c r="I126" s="2">
        <f t="shared" si="5"/>
        <v>-2.3086594443747055E-2</v>
      </c>
      <c r="J126" s="2">
        <f t="shared" si="6"/>
        <v>5.858505271808756E-2</v>
      </c>
      <c r="K126" s="2">
        <f t="shared" si="7"/>
        <v>-3.2469901496362974E-2</v>
      </c>
    </row>
    <row r="127" spans="5:11" x14ac:dyDescent="0.2">
      <c r="E127" s="1">
        <v>41760</v>
      </c>
      <c r="F127">
        <v>164.20324390256107</v>
      </c>
      <c r="G127">
        <v>323.80117523395012</v>
      </c>
      <c r="H127">
        <v>150.25919434409883</v>
      </c>
      <c r="I127" s="2">
        <f t="shared" si="5"/>
        <v>-2.2445419596380911E-2</v>
      </c>
      <c r="J127" s="2">
        <f t="shared" si="6"/>
        <v>8.6272504110121995E-2</v>
      </c>
      <c r="K127" s="2">
        <f t="shared" si="7"/>
        <v>-4.0636228724633572E-2</v>
      </c>
    </row>
    <row r="128" spans="5:11" x14ac:dyDescent="0.2">
      <c r="E128" s="1">
        <v>41791</v>
      </c>
      <c r="F128">
        <v>153.80352402990053</v>
      </c>
      <c r="G128">
        <v>214.76749724613734</v>
      </c>
      <c r="H128">
        <v>148.49795230493083</v>
      </c>
      <c r="I128" s="2">
        <f t="shared" si="5"/>
        <v>-1.5795168307101148E-2</v>
      </c>
      <c r="J128" s="2">
        <f t="shared" si="6"/>
        <v>8.3167275261090134E-2</v>
      </c>
      <c r="K128" s="2">
        <f t="shared" si="7"/>
        <v>-2.7413402558787103E-2</v>
      </c>
    </row>
    <row r="129" spans="5:11" x14ac:dyDescent="0.2">
      <c r="E129" s="1">
        <v>41821</v>
      </c>
      <c r="F129">
        <v>145.42281373408593</v>
      </c>
      <c r="G129">
        <v>110.42702279603485</v>
      </c>
      <c r="H129">
        <v>148.58578783170202</v>
      </c>
      <c r="I129" s="2">
        <f t="shared" si="5"/>
        <v>-3.5216296040317951E-2</v>
      </c>
      <c r="J129" s="2">
        <f t="shared" si="6"/>
        <v>3.1365772755657995E-2</v>
      </c>
      <c r="K129" s="2">
        <f t="shared" si="7"/>
        <v>-3.9960742433643226E-2</v>
      </c>
    </row>
    <row r="130" spans="5:11" x14ac:dyDescent="0.2">
      <c r="E130" s="1">
        <v>41852</v>
      </c>
      <c r="F130">
        <v>140.10530396605887</v>
      </c>
      <c r="G130">
        <v>68.655465066996385</v>
      </c>
      <c r="H130">
        <v>146.41593387896438</v>
      </c>
      <c r="I130" s="2">
        <f t="shared" si="5"/>
        <v>-5.6030618153562028E-2</v>
      </c>
      <c r="J130" s="2">
        <f t="shared" si="6"/>
        <v>-1.3899815725192721E-2</v>
      </c>
      <c r="K130" s="2">
        <f t="shared" si="7"/>
        <v>-5.8228481034042656E-2</v>
      </c>
    </row>
    <row r="131" spans="5:11" x14ac:dyDescent="0.2">
      <c r="E131" s="1">
        <v>41883</v>
      </c>
      <c r="F131">
        <v>141.71873319955728</v>
      </c>
      <c r="G131">
        <v>67.115858164597768</v>
      </c>
      <c r="H131">
        <v>148.29760931111971</v>
      </c>
      <c r="I131" s="2">
        <f t="shared" si="5"/>
        <v>-3.5958753725224724E-2</v>
      </c>
      <c r="J131" s="2">
        <f t="shared" si="6"/>
        <v>3.1632290111580641E-3</v>
      </c>
      <c r="K131" s="2">
        <f t="shared" si="7"/>
        <v>-3.784865712040697E-2</v>
      </c>
    </row>
    <row r="132" spans="5:11" x14ac:dyDescent="0.2">
      <c r="E132" s="1">
        <v>41913</v>
      </c>
      <c r="F132">
        <v>143.34939741761289</v>
      </c>
      <c r="G132">
        <v>69.333967340771011</v>
      </c>
      <c r="H132">
        <v>149.88416980841217</v>
      </c>
      <c r="I132" s="2">
        <f t="shared" si="5"/>
        <v>-3.5943369858959184E-2</v>
      </c>
      <c r="J132" s="2">
        <f t="shared" si="6"/>
        <v>-1.609957653347116E-2</v>
      </c>
      <c r="K132" s="2">
        <f t="shared" si="7"/>
        <v>-3.6914058502590996E-2</v>
      </c>
    </row>
    <row r="133" spans="5:11" x14ac:dyDescent="0.2">
      <c r="E133" s="1">
        <v>41944</v>
      </c>
      <c r="F133">
        <v>140.87759689826311</v>
      </c>
      <c r="G133">
        <v>83.925479506392236</v>
      </c>
      <c r="H133">
        <v>145.91005335802637</v>
      </c>
      <c r="I133" s="2">
        <f t="shared" si="5"/>
        <v>-3.3070943028885913E-2</v>
      </c>
      <c r="J133" s="2">
        <f t="shared" si="6"/>
        <v>-5.9453293658269235E-3</v>
      </c>
      <c r="K133" s="2">
        <f t="shared" si="7"/>
        <v>-3.4578159241211992E-2</v>
      </c>
    </row>
    <row r="134" spans="5:11" x14ac:dyDescent="0.2">
      <c r="E134" s="1">
        <v>41974</v>
      </c>
      <c r="F134">
        <v>140.43593774912819</v>
      </c>
      <c r="G134">
        <v>88.523946238815753</v>
      </c>
      <c r="H134">
        <v>145.01908532949895</v>
      </c>
      <c r="I134" s="2">
        <f t="shared" si="5"/>
        <v>-1.5016048822960149E-2</v>
      </c>
      <c r="J134" s="2">
        <f t="shared" si="6"/>
        <v>3.6900330603423903E-2</v>
      </c>
      <c r="K134" s="2">
        <f t="shared" si="7"/>
        <v>-1.7706543629058991E-2</v>
      </c>
    </row>
    <row r="135" spans="5:11" x14ac:dyDescent="0.2">
      <c r="E135" s="1">
        <v>42005</v>
      </c>
      <c r="F135">
        <v>133.99818907035032</v>
      </c>
      <c r="G135">
        <v>61.321737276553748</v>
      </c>
      <c r="H135">
        <v>140.41719066828793</v>
      </c>
      <c r="I135" s="2">
        <f t="shared" si="5"/>
        <v>-2.8785366642103849E-2</v>
      </c>
      <c r="J135" s="2">
        <f t="shared" si="6"/>
        <v>-5.7236108242788464E-2</v>
      </c>
      <c r="K135" s="2">
        <f t="shared" si="7"/>
        <v>-2.802832180093362E-2</v>
      </c>
    </row>
    <row r="136" spans="5:11" x14ac:dyDescent="0.2">
      <c r="E136" s="1">
        <v>42036</v>
      </c>
      <c r="F136">
        <v>132.62788695577399</v>
      </c>
      <c r="G136">
        <v>70.347498678893871</v>
      </c>
      <c r="H136">
        <v>138.11668735218799</v>
      </c>
      <c r="I136" s="2">
        <f t="shared" si="5"/>
        <v>1.0686393687444617E-3</v>
      </c>
      <c r="J136" s="2">
        <f t="shared" si="6"/>
        <v>2.0471869763924788E-2</v>
      </c>
      <c r="K136" s="2">
        <f t="shared" si="7"/>
        <v>2.0730065159568767E-5</v>
      </c>
    </row>
    <row r="137" spans="5:11" x14ac:dyDescent="0.2">
      <c r="E137" s="1">
        <v>42064</v>
      </c>
      <c r="F137">
        <v>149.4090129833281</v>
      </c>
      <c r="G137">
        <v>144.42821207891879</v>
      </c>
      <c r="H137">
        <v>149.84606453771087</v>
      </c>
      <c r="I137" s="2">
        <f t="shared" si="5"/>
        <v>3.3701799483556893E-2</v>
      </c>
      <c r="J137" s="2">
        <f t="shared" si="6"/>
        <v>0.10122388613884414</v>
      </c>
      <c r="K137" s="2">
        <f t="shared" si="7"/>
        <v>2.7879003721885676E-2</v>
      </c>
    </row>
    <row r="138" spans="5:11" x14ac:dyDescent="0.2">
      <c r="E138" s="1">
        <v>42095</v>
      </c>
      <c r="F138">
        <v>157.4845995373143</v>
      </c>
      <c r="G138">
        <v>240.91708559124339</v>
      </c>
      <c r="H138">
        <v>150.23707956536606</v>
      </c>
      <c r="I138" s="2">
        <f t="shared" si="5"/>
        <v>3.3760769420764003E-2</v>
      </c>
      <c r="J138" s="2">
        <f t="shared" si="6"/>
        <v>0.12687907938615983</v>
      </c>
      <c r="K138" s="2">
        <f t="shared" si="7"/>
        <v>2.1850071423444195E-2</v>
      </c>
    </row>
    <row r="139" spans="5:11" x14ac:dyDescent="0.2">
      <c r="E139" s="1">
        <v>42125</v>
      </c>
      <c r="F139">
        <v>168.88610058983411</v>
      </c>
      <c r="G139">
        <v>365.65897298012243</v>
      </c>
      <c r="H139">
        <v>151.65375630446064</v>
      </c>
      <c r="I139" s="2">
        <f t="shared" si="5"/>
        <v>2.8518661239432364E-2</v>
      </c>
      <c r="J139" s="2">
        <f t="shared" si="6"/>
        <v>0.12927006122176543</v>
      </c>
      <c r="K139" s="2">
        <f t="shared" si="7"/>
        <v>9.2810424443525719E-3</v>
      </c>
    </row>
    <row r="140" spans="5:11" x14ac:dyDescent="0.2">
      <c r="E140" s="1">
        <v>42156</v>
      </c>
      <c r="F140">
        <v>162.93739000912225</v>
      </c>
      <c r="G140">
        <v>244.31854019365554</v>
      </c>
      <c r="H140">
        <v>155.88351609085316</v>
      </c>
      <c r="I140" s="2">
        <f t="shared" si="5"/>
        <v>5.9386584519650176E-2</v>
      </c>
      <c r="J140" s="2">
        <f t="shared" si="6"/>
        <v>0.13759550828890466</v>
      </c>
      <c r="K140" s="2">
        <f t="shared" si="7"/>
        <v>4.9735122076003835E-2</v>
      </c>
    </row>
    <row r="141" spans="5:11" x14ac:dyDescent="0.2">
      <c r="E141" s="1">
        <v>42186</v>
      </c>
      <c r="F141">
        <v>151.84479634306331</v>
      </c>
      <c r="G141">
        <v>115.60813567499137</v>
      </c>
      <c r="H141">
        <v>155.22244936558656</v>
      </c>
      <c r="I141" s="2">
        <f t="shared" si="5"/>
        <v>4.4160764353798898E-2</v>
      </c>
      <c r="J141" s="2">
        <f t="shared" si="6"/>
        <v>4.6918885864797311E-2</v>
      </c>
      <c r="K141" s="2">
        <f t="shared" si="7"/>
        <v>4.4665520375351431E-2</v>
      </c>
    </row>
    <row r="142" spans="5:11" x14ac:dyDescent="0.2">
      <c r="E142" s="1">
        <v>42217</v>
      </c>
      <c r="F142">
        <v>146.46506720486232</v>
      </c>
      <c r="G142">
        <v>68.817748148617369</v>
      </c>
      <c r="H142">
        <v>153.35112422635217</v>
      </c>
      <c r="I142" s="2">
        <f t="shared" si="5"/>
        <v>4.5392737168209907E-2</v>
      </c>
      <c r="J142" s="2">
        <f t="shared" si="6"/>
        <v>2.3637314445779101E-3</v>
      </c>
      <c r="K142" s="2">
        <f t="shared" si="7"/>
        <v>4.7366363507409082E-2</v>
      </c>
    </row>
    <row r="143" spans="5:11" x14ac:dyDescent="0.2">
      <c r="E143" s="1">
        <v>42248</v>
      </c>
      <c r="F143">
        <v>145.88232371860067</v>
      </c>
      <c r="G143">
        <v>64.550088860871654</v>
      </c>
      <c r="H143">
        <v>153.05572456693341</v>
      </c>
      <c r="I143" s="2">
        <f t="shared" ref="I143:I206" si="8">+F143/F131-1</f>
        <v>2.9379253010825002E-2</v>
      </c>
      <c r="J143" s="2">
        <f t="shared" si="6"/>
        <v>-3.8228957714191991E-2</v>
      </c>
      <c r="K143" s="2">
        <f t="shared" si="7"/>
        <v>3.2084908704303139E-2</v>
      </c>
    </row>
    <row r="144" spans="5:11" x14ac:dyDescent="0.2">
      <c r="E144" s="1">
        <v>42278</v>
      </c>
      <c r="F144">
        <v>147.04587615341626</v>
      </c>
      <c r="G144">
        <v>69.960915397228632</v>
      </c>
      <c r="H144">
        <v>153.86936447911032</v>
      </c>
      <c r="I144" s="2">
        <f t="shared" si="8"/>
        <v>2.5786496507094414E-2</v>
      </c>
      <c r="J144" s="2">
        <f t="shared" ref="J144:J207" si="9">+G144/G132-1</f>
        <v>9.0424373579578443E-3</v>
      </c>
      <c r="K144" s="2">
        <f t="shared" ref="K144:K207" si="10">+H144/H132-1</f>
        <v>2.6588496142001983E-2</v>
      </c>
    </row>
    <row r="145" spans="5:11" x14ac:dyDescent="0.2">
      <c r="E145" s="1">
        <v>42309</v>
      </c>
      <c r="F145">
        <v>146.175581385648</v>
      </c>
      <c r="G145">
        <v>86.565500867886129</v>
      </c>
      <c r="H145">
        <v>151.44975583846372</v>
      </c>
      <c r="I145" s="2">
        <f t="shared" si="8"/>
        <v>3.7607004974757663E-2</v>
      </c>
      <c r="J145" s="2">
        <f t="shared" si="9"/>
        <v>3.1456732532494147E-2</v>
      </c>
      <c r="K145" s="2">
        <f t="shared" si="10"/>
        <v>3.7966557841249804E-2</v>
      </c>
    </row>
    <row r="146" spans="5:11" x14ac:dyDescent="0.2">
      <c r="E146" s="1">
        <v>42339</v>
      </c>
      <c r="F146">
        <v>141.9421187346255</v>
      </c>
      <c r="G146">
        <v>89.890630644819197</v>
      </c>
      <c r="H146">
        <v>146.54303610111165</v>
      </c>
      <c r="I146" s="2">
        <f t="shared" si="8"/>
        <v>1.0725039542142767E-2</v>
      </c>
      <c r="J146" s="2">
        <f t="shared" si="9"/>
        <v>1.5438584293525182E-2</v>
      </c>
      <c r="K146" s="2">
        <f t="shared" si="10"/>
        <v>1.0508622145492863E-2</v>
      </c>
    </row>
    <row r="147" spans="5:11" x14ac:dyDescent="0.2">
      <c r="E147" s="1">
        <v>42370</v>
      </c>
      <c r="F147">
        <v>134.74645041349706</v>
      </c>
      <c r="G147">
        <v>64.617103378035281</v>
      </c>
      <c r="H147">
        <v>140.90967269841448</v>
      </c>
      <c r="I147" s="2">
        <f t="shared" si="8"/>
        <v>5.5841153401998689E-3</v>
      </c>
      <c r="J147" s="2">
        <f t="shared" si="9"/>
        <v>5.3738955349875717E-2</v>
      </c>
      <c r="K147" s="2">
        <f t="shared" si="10"/>
        <v>3.5072773339410723E-3</v>
      </c>
    </row>
    <row r="148" spans="5:11" x14ac:dyDescent="0.2">
      <c r="E148" s="1">
        <v>42401</v>
      </c>
      <c r="F148">
        <v>134.23236103862521</v>
      </c>
      <c r="G148">
        <v>70.073314568652378</v>
      </c>
      <c r="H148">
        <v>139.88881214657059</v>
      </c>
      <c r="I148" s="2">
        <f t="shared" si="8"/>
        <v>1.2097561980960014E-2</v>
      </c>
      <c r="J148" s="2">
        <f t="shared" si="9"/>
        <v>-3.8975672965008146E-3</v>
      </c>
      <c r="K148" s="2">
        <f t="shared" si="10"/>
        <v>1.2830634938874486E-2</v>
      </c>
    </row>
    <row r="149" spans="5:11" x14ac:dyDescent="0.2">
      <c r="E149" s="1">
        <v>42430</v>
      </c>
      <c r="F149">
        <v>150.0878942366954</v>
      </c>
      <c r="G149">
        <v>136.66838555107066</v>
      </c>
      <c r="H149">
        <v>151.3442198864652</v>
      </c>
      <c r="I149" s="2">
        <f t="shared" si="8"/>
        <v>4.5437771109768654E-3</v>
      </c>
      <c r="J149" s="2">
        <f t="shared" si="9"/>
        <v>-5.3727913792964488E-2</v>
      </c>
      <c r="K149" s="2">
        <f t="shared" si="10"/>
        <v>9.9979625983257492E-3</v>
      </c>
    </row>
    <row r="150" spans="5:11" x14ac:dyDescent="0.2">
      <c r="E150" s="1">
        <v>42461</v>
      </c>
      <c r="F150">
        <v>153.25067436662908</v>
      </c>
      <c r="G150">
        <v>222.24407033005363</v>
      </c>
      <c r="H150">
        <v>147.23589794690952</v>
      </c>
      <c r="I150" s="2">
        <f t="shared" si="8"/>
        <v>-2.6884693380332947E-2</v>
      </c>
      <c r="J150" s="2">
        <f t="shared" si="9"/>
        <v>-7.7508057244523032E-2</v>
      </c>
      <c r="K150" s="2">
        <f t="shared" si="10"/>
        <v>-1.997630429943742E-2</v>
      </c>
    </row>
    <row r="151" spans="5:11" x14ac:dyDescent="0.2">
      <c r="E151" s="1">
        <v>42491</v>
      </c>
      <c r="F151">
        <v>163.51360808690507</v>
      </c>
      <c r="G151">
        <v>329.74533915476371</v>
      </c>
      <c r="H151">
        <v>148.99077658071977</v>
      </c>
      <c r="I151" s="2">
        <f t="shared" si="8"/>
        <v>-3.1811336067122387E-2</v>
      </c>
      <c r="J151" s="2">
        <f t="shared" si="9"/>
        <v>-9.8216197274368588E-2</v>
      </c>
      <c r="K151" s="2">
        <f t="shared" si="10"/>
        <v>-1.7559602799383844E-2</v>
      </c>
    </row>
    <row r="152" spans="5:11" x14ac:dyDescent="0.2">
      <c r="E152" s="1">
        <v>42522</v>
      </c>
      <c r="F152">
        <v>153.66209524099784</v>
      </c>
      <c r="G152">
        <v>222.36057357274763</v>
      </c>
      <c r="H152">
        <v>147.72691784549602</v>
      </c>
      <c r="I152" s="2">
        <f t="shared" si="8"/>
        <v>-5.6925514564859059E-2</v>
      </c>
      <c r="J152" s="2">
        <f t="shared" si="9"/>
        <v>-8.9874336198567883E-2</v>
      </c>
      <c r="K152" s="2">
        <f t="shared" si="10"/>
        <v>-5.2324956800456457E-2</v>
      </c>
    </row>
    <row r="153" spans="5:11" x14ac:dyDescent="0.2">
      <c r="E153" s="1">
        <v>42552</v>
      </c>
      <c r="F153">
        <v>143.73110098180126</v>
      </c>
      <c r="G153">
        <v>113.21856087267963</v>
      </c>
      <c r="H153">
        <v>146.57366735196018</v>
      </c>
      <c r="I153" s="2">
        <f t="shared" si="8"/>
        <v>-5.3434135094960755E-2</v>
      </c>
      <c r="J153" s="2">
        <f t="shared" si="9"/>
        <v>-2.0669607621988995E-2</v>
      </c>
      <c r="K153" s="2">
        <f t="shared" si="10"/>
        <v>-5.5718628645373247E-2</v>
      </c>
    </row>
    <row r="154" spans="5:11" x14ac:dyDescent="0.2">
      <c r="E154" s="1">
        <v>42583</v>
      </c>
      <c r="F154">
        <v>143.6741026486049</v>
      </c>
      <c r="G154">
        <v>70.704989495133518</v>
      </c>
      <c r="H154">
        <v>150.13284362568206</v>
      </c>
      <c r="I154" s="2">
        <f t="shared" si="8"/>
        <v>-1.9055496368657443E-2</v>
      </c>
      <c r="J154" s="2">
        <f t="shared" si="9"/>
        <v>2.7423759092501943E-2</v>
      </c>
      <c r="K154" s="2">
        <f t="shared" si="10"/>
        <v>-2.0986351530881575E-2</v>
      </c>
    </row>
    <row r="155" spans="5:11" x14ac:dyDescent="0.2">
      <c r="E155" s="1">
        <v>42614</v>
      </c>
      <c r="F155">
        <v>142.00773744282046</v>
      </c>
      <c r="G155">
        <v>61.924363764121217</v>
      </c>
      <c r="H155">
        <v>149.04922925016015</v>
      </c>
      <c r="I155" s="2">
        <f t="shared" si="8"/>
        <v>-2.6559669307530953E-2</v>
      </c>
      <c r="J155" s="2">
        <f t="shared" si="9"/>
        <v>-4.0677327376106409E-2</v>
      </c>
      <c r="K155" s="2">
        <f t="shared" si="10"/>
        <v>-2.6176710006172721E-2</v>
      </c>
    </row>
    <row r="156" spans="5:11" x14ac:dyDescent="0.2">
      <c r="E156" s="1">
        <v>42644</v>
      </c>
      <c r="F156">
        <v>141.13686329808141</v>
      </c>
      <c r="G156">
        <v>70.839071859836636</v>
      </c>
      <c r="H156">
        <v>147.33410097767765</v>
      </c>
      <c r="I156" s="2">
        <f t="shared" si="8"/>
        <v>-4.0184825374972366E-2</v>
      </c>
      <c r="J156" s="2">
        <f t="shared" si="9"/>
        <v>1.2552100806885624E-2</v>
      </c>
      <c r="K156" s="2">
        <f t="shared" si="10"/>
        <v>-4.2472804924855057E-2</v>
      </c>
    </row>
    <row r="157" spans="5:11" x14ac:dyDescent="0.2">
      <c r="E157" s="1">
        <v>42675</v>
      </c>
      <c r="F157">
        <v>144.93832064073018</v>
      </c>
      <c r="G157">
        <v>86.528131010606586</v>
      </c>
      <c r="H157">
        <v>150.08589843503199</v>
      </c>
      <c r="I157" s="2">
        <f t="shared" si="8"/>
        <v>-8.4642095019523689E-3</v>
      </c>
      <c r="J157" s="2">
        <f t="shared" si="9"/>
        <v>-4.3169457699521185E-4</v>
      </c>
      <c r="K157" s="2">
        <f t="shared" si="10"/>
        <v>-9.0053456730984083E-3</v>
      </c>
    </row>
    <row r="158" spans="5:11" x14ac:dyDescent="0.2">
      <c r="E158" s="1">
        <v>42705</v>
      </c>
      <c r="F158">
        <v>142.59014516031914</v>
      </c>
      <c r="G158">
        <v>93.787790716889674</v>
      </c>
      <c r="H158">
        <v>146.86496454464159</v>
      </c>
      <c r="I158" s="2">
        <f t="shared" si="8"/>
        <v>4.5654273127004874E-3</v>
      </c>
      <c r="J158" s="2">
        <f t="shared" si="9"/>
        <v>4.3354463575510538E-2</v>
      </c>
      <c r="K158" s="2">
        <f t="shared" si="10"/>
        <v>2.1968184370617649E-3</v>
      </c>
    </row>
    <row r="159" spans="5:11" x14ac:dyDescent="0.2">
      <c r="E159" s="1">
        <v>42736</v>
      </c>
      <c r="F159">
        <v>136.6326594831618</v>
      </c>
      <c r="G159">
        <v>67.322411519583696</v>
      </c>
      <c r="H159">
        <v>142.85321499112328</v>
      </c>
      <c r="I159" s="2">
        <f t="shared" si="8"/>
        <v>1.3998209703309561E-2</v>
      </c>
      <c r="J159" s="2">
        <f t="shared" si="9"/>
        <v>4.1866750444093714E-2</v>
      </c>
      <c r="K159" s="2">
        <f t="shared" si="10"/>
        <v>1.3792823838775892E-2</v>
      </c>
    </row>
    <row r="160" spans="5:11" x14ac:dyDescent="0.2">
      <c r="E160" s="1">
        <v>42767</v>
      </c>
      <c r="F160">
        <v>132.15851633982248</v>
      </c>
      <c r="G160">
        <v>75.178561625291138</v>
      </c>
      <c r="H160">
        <v>137.65425437178467</v>
      </c>
      <c r="I160" s="2">
        <f t="shared" si="8"/>
        <v>-1.5449662680119158E-2</v>
      </c>
      <c r="J160" s="2">
        <f t="shared" si="9"/>
        <v>7.2855795220547748E-2</v>
      </c>
      <c r="K160" s="2">
        <f t="shared" si="10"/>
        <v>-1.597381334859449E-2</v>
      </c>
    </row>
    <row r="161" spans="5:11" x14ac:dyDescent="0.2">
      <c r="E161" s="1">
        <v>42795</v>
      </c>
      <c r="F161">
        <v>152.62095855905704</v>
      </c>
      <c r="G161">
        <v>142.22131334737139</v>
      </c>
      <c r="H161">
        <v>153.11553202706804</v>
      </c>
      <c r="I161" s="2">
        <f t="shared" si="8"/>
        <v>1.6877206088099728E-2</v>
      </c>
      <c r="J161" s="2">
        <f t="shared" si="9"/>
        <v>4.063066797716508E-2</v>
      </c>
      <c r="K161" s="2">
        <f t="shared" si="10"/>
        <v>1.1703863827317917E-2</v>
      </c>
    </row>
    <row r="162" spans="5:11" x14ac:dyDescent="0.2">
      <c r="E162" s="1">
        <v>42826</v>
      </c>
      <c r="F162">
        <v>151.9463448044871</v>
      </c>
      <c r="G162">
        <v>232.02524751721575</v>
      </c>
      <c r="H162">
        <v>145.33733256259146</v>
      </c>
      <c r="I162" s="2">
        <f t="shared" si="8"/>
        <v>-8.5110853021213018E-3</v>
      </c>
      <c r="J162" s="2">
        <f t="shared" si="9"/>
        <v>4.4010970338313804E-2</v>
      </c>
      <c r="K162" s="2">
        <f t="shared" si="10"/>
        <v>-1.2894718005541317E-2</v>
      </c>
    </row>
    <row r="163" spans="5:11" x14ac:dyDescent="0.2">
      <c r="E163" s="1">
        <v>42856</v>
      </c>
      <c r="F163">
        <v>168.38920946936756</v>
      </c>
      <c r="G163">
        <v>330.01881165153952</v>
      </c>
      <c r="H163">
        <v>153.2968937819725</v>
      </c>
      <c r="I163" s="2">
        <f t="shared" si="8"/>
        <v>2.9817710216945237E-2</v>
      </c>
      <c r="J163" s="2">
        <f t="shared" si="9"/>
        <v>8.2934454047722816E-4</v>
      </c>
      <c r="K163" s="2">
        <f t="shared" si="10"/>
        <v>2.890190453447139E-2</v>
      </c>
    </row>
    <row r="164" spans="5:11" x14ac:dyDescent="0.2">
      <c r="E164" s="1">
        <v>42887</v>
      </c>
      <c r="F164">
        <v>161.03568546945206</v>
      </c>
      <c r="G164">
        <v>228.10946345569369</v>
      </c>
      <c r="H164">
        <v>155.94295818313617</v>
      </c>
      <c r="I164" s="2">
        <f t="shared" si="8"/>
        <v>4.7985745716207839E-2</v>
      </c>
      <c r="J164" s="2">
        <f t="shared" si="9"/>
        <v>2.5853908319161789E-2</v>
      </c>
      <c r="K164" s="2">
        <f t="shared" si="10"/>
        <v>5.5616406660789597E-2</v>
      </c>
    </row>
    <row r="165" spans="5:11" x14ac:dyDescent="0.2">
      <c r="E165" s="1">
        <v>42917</v>
      </c>
      <c r="F165">
        <v>150.3060501239197</v>
      </c>
      <c r="G165">
        <v>111.66310475997298</v>
      </c>
      <c r="H165">
        <v>153.36828502316655</v>
      </c>
      <c r="I165" s="2">
        <f t="shared" si="8"/>
        <v>4.5744790773925459E-2</v>
      </c>
      <c r="J165" s="2">
        <f t="shared" si="9"/>
        <v>-1.3738525739219076E-2</v>
      </c>
      <c r="K165" s="2">
        <f t="shared" si="10"/>
        <v>4.6356332579785775E-2</v>
      </c>
    </row>
    <row r="166" spans="5:11" x14ac:dyDescent="0.2">
      <c r="E166" s="1">
        <v>42948</v>
      </c>
      <c r="F166">
        <v>149.25534277384085</v>
      </c>
      <c r="G166">
        <v>73.087287511729599</v>
      </c>
      <c r="H166">
        <v>156.25219703962671</v>
      </c>
      <c r="I166" s="2">
        <f t="shared" si="8"/>
        <v>3.8846528513815981E-2</v>
      </c>
      <c r="J166" s="2">
        <f t="shared" si="9"/>
        <v>3.3693492264220692E-2</v>
      </c>
      <c r="K166" s="2">
        <f t="shared" si="10"/>
        <v>4.0759591746638124E-2</v>
      </c>
    </row>
    <row r="167" spans="5:11" x14ac:dyDescent="0.2">
      <c r="E167" s="1">
        <v>42979</v>
      </c>
      <c r="F167">
        <v>146.38655965775365</v>
      </c>
      <c r="G167">
        <v>64.752756157992465</v>
      </c>
      <c r="H167">
        <v>154.00401858098422</v>
      </c>
      <c r="I167" s="2">
        <f t="shared" si="8"/>
        <v>3.0835095986909478E-2</v>
      </c>
      <c r="J167" s="2">
        <f t="shared" si="9"/>
        <v>4.567495282866374E-2</v>
      </c>
      <c r="K167" s="2">
        <f t="shared" si="10"/>
        <v>3.3242636380951041E-2</v>
      </c>
    </row>
    <row r="168" spans="5:11" x14ac:dyDescent="0.2">
      <c r="E168" s="1">
        <v>43009</v>
      </c>
      <c r="F168">
        <v>149.38594966601443</v>
      </c>
      <c r="G168">
        <v>78.233062051972681</v>
      </c>
      <c r="H168">
        <v>156.01425597426572</v>
      </c>
      <c r="I168" s="2">
        <f t="shared" si="8"/>
        <v>5.8447425960650223E-2</v>
      </c>
      <c r="J168" s="2">
        <f t="shared" si="9"/>
        <v>0.10437728781605049</v>
      </c>
      <c r="K168" s="2">
        <f t="shared" si="10"/>
        <v>5.891477220133301E-2</v>
      </c>
    </row>
    <row r="169" spans="5:11" x14ac:dyDescent="0.2">
      <c r="E169" s="1">
        <v>43040</v>
      </c>
      <c r="F169">
        <v>151.92604285202671</v>
      </c>
      <c r="G169">
        <v>89.015642152067059</v>
      </c>
      <c r="H169">
        <v>158.02694468011154</v>
      </c>
      <c r="I169" s="2">
        <f t="shared" si="8"/>
        <v>4.8211695708946012E-2</v>
      </c>
      <c r="J169" s="2">
        <f t="shared" si="9"/>
        <v>2.8748004982975583E-2</v>
      </c>
      <c r="K169" s="2">
        <f t="shared" si="10"/>
        <v>5.2910009054028428E-2</v>
      </c>
    </row>
    <row r="170" spans="5:11" x14ac:dyDescent="0.2">
      <c r="E170" s="1">
        <v>43070</v>
      </c>
      <c r="F170">
        <v>146.78338490922403</v>
      </c>
      <c r="G170">
        <v>96.78814314978365</v>
      </c>
      <c r="H170">
        <v>150.4840356549617</v>
      </c>
      <c r="I170" s="2">
        <f t="shared" si="8"/>
        <v>2.9407640648589473E-2</v>
      </c>
      <c r="J170" s="2">
        <f t="shared" si="9"/>
        <v>3.1990863735674502E-2</v>
      </c>
      <c r="K170" s="2">
        <f t="shared" si="10"/>
        <v>2.4642167868566434E-2</v>
      </c>
    </row>
    <row r="171" spans="5:11" x14ac:dyDescent="0.2">
      <c r="E171" s="1">
        <v>43101</v>
      </c>
      <c r="F171">
        <v>142.74091260617135</v>
      </c>
      <c r="G171">
        <v>68.410585515038576</v>
      </c>
      <c r="H171">
        <v>149.39065448533771</v>
      </c>
      <c r="I171" s="2">
        <f t="shared" si="8"/>
        <v>4.4705659291966793E-2</v>
      </c>
      <c r="J171" s="2">
        <f t="shared" si="9"/>
        <v>1.6163621755265423E-2</v>
      </c>
      <c r="K171" s="2">
        <f t="shared" si="10"/>
        <v>4.5763334725232863E-2</v>
      </c>
    </row>
    <row r="172" spans="5:11" x14ac:dyDescent="0.2">
      <c r="E172" s="1">
        <v>43132</v>
      </c>
      <c r="F172">
        <v>138.81804035165689</v>
      </c>
      <c r="G172">
        <v>74.749175785818267</v>
      </c>
      <c r="H172">
        <v>144.50082697808503</v>
      </c>
      <c r="I172" s="2">
        <f t="shared" si="8"/>
        <v>5.0390426559500767E-2</v>
      </c>
      <c r="J172" s="2">
        <f t="shared" si="9"/>
        <v>-5.7115463529754384E-3</v>
      </c>
      <c r="K172" s="2">
        <f t="shared" si="10"/>
        <v>4.9737457353179471E-2</v>
      </c>
    </row>
    <row r="173" spans="5:11" x14ac:dyDescent="0.2">
      <c r="E173" s="1">
        <v>43160</v>
      </c>
      <c r="F173">
        <v>155.85731953577033</v>
      </c>
      <c r="G173">
        <v>144.65148039618302</v>
      </c>
      <c r="H173">
        <v>156.90765066509482</v>
      </c>
      <c r="I173" s="2">
        <f t="shared" si="8"/>
        <v>2.1205219828710264E-2</v>
      </c>
      <c r="J173" s="2">
        <f t="shared" si="9"/>
        <v>1.7087221258293539E-2</v>
      </c>
      <c r="K173" s="2">
        <f t="shared" si="10"/>
        <v>2.4766387758469843E-2</v>
      </c>
    </row>
    <row r="174" spans="5:11" x14ac:dyDescent="0.2">
      <c r="E174" s="1">
        <v>43191</v>
      </c>
      <c r="F174">
        <v>151.52454398394588</v>
      </c>
      <c r="G174">
        <v>163.28540390718268</v>
      </c>
      <c r="H174">
        <v>150.59445408931808</v>
      </c>
      <c r="I174" s="2">
        <f t="shared" si="8"/>
        <v>-2.775985306418316E-3</v>
      </c>
      <c r="J174" s="2">
        <f t="shared" si="9"/>
        <v>-0.29626018868887416</v>
      </c>
      <c r="K174" s="2">
        <f t="shared" si="10"/>
        <v>3.6171859177768884E-2</v>
      </c>
    </row>
    <row r="175" spans="5:11" x14ac:dyDescent="0.2">
      <c r="E175" s="1">
        <v>43221</v>
      </c>
      <c r="F175">
        <v>159.56669237791758</v>
      </c>
      <c r="G175">
        <v>223.6842466380001</v>
      </c>
      <c r="H175">
        <v>154.08692026542934</v>
      </c>
      <c r="I175" s="2">
        <f t="shared" si="8"/>
        <v>-5.2393601224518638E-2</v>
      </c>
      <c r="J175" s="2">
        <f t="shared" si="9"/>
        <v>-0.3222075871414749</v>
      </c>
      <c r="K175" s="2">
        <f t="shared" si="10"/>
        <v>5.1535713736017286E-3</v>
      </c>
    </row>
    <row r="176" spans="5:11" x14ac:dyDescent="0.2">
      <c r="E176" s="1">
        <v>43252</v>
      </c>
      <c r="F176">
        <v>151.12576323345104</v>
      </c>
      <c r="G176">
        <v>149.95151842926992</v>
      </c>
      <c r="H176">
        <v>151.37171385004405</v>
      </c>
      <c r="I176" s="2">
        <f t="shared" si="8"/>
        <v>-6.1538672047202203E-2</v>
      </c>
      <c r="J176" s="2">
        <f t="shared" si="9"/>
        <v>-0.34263350517066382</v>
      </c>
      <c r="K176" s="2">
        <f t="shared" si="10"/>
        <v>-2.9313566873111041E-2</v>
      </c>
    </row>
    <row r="177" spans="5:11" x14ac:dyDescent="0.2">
      <c r="E177" s="1">
        <v>43282</v>
      </c>
      <c r="F177">
        <v>145.96352442999188</v>
      </c>
      <c r="G177">
        <v>105.72292884082468</v>
      </c>
      <c r="H177">
        <v>149.71594241190985</v>
      </c>
      <c r="I177" s="2">
        <f t="shared" si="8"/>
        <v>-2.8891223542549582E-2</v>
      </c>
      <c r="J177" s="2">
        <f t="shared" si="9"/>
        <v>-5.3197302116192224E-2</v>
      </c>
      <c r="K177" s="2">
        <f t="shared" si="10"/>
        <v>-2.3814197379236512E-2</v>
      </c>
    </row>
    <row r="178" spans="5:11" x14ac:dyDescent="0.2">
      <c r="E178" s="1">
        <v>43313</v>
      </c>
      <c r="F178">
        <v>146.76596003413417</v>
      </c>
      <c r="G178">
        <v>74.548745035456363</v>
      </c>
      <c r="H178">
        <v>153.20978692245288</v>
      </c>
      <c r="I178" s="2">
        <f t="shared" si="8"/>
        <v>-1.6678684283206624E-2</v>
      </c>
      <c r="J178" s="2">
        <f t="shared" si="9"/>
        <v>1.9996056407103779E-2</v>
      </c>
      <c r="K178" s="2">
        <f t="shared" si="10"/>
        <v>-1.9471150965014949E-2</v>
      </c>
    </row>
    <row r="179" spans="5:11" x14ac:dyDescent="0.2">
      <c r="E179" s="1">
        <v>43344</v>
      </c>
      <c r="F179">
        <v>137.74656971866543</v>
      </c>
      <c r="G179">
        <v>65.386721074812712</v>
      </c>
      <c r="H179">
        <v>144.13501480402354</v>
      </c>
      <c r="I179" s="2">
        <f t="shared" si="8"/>
        <v>-5.902174324807008E-2</v>
      </c>
      <c r="J179" s="2">
        <f t="shared" si="9"/>
        <v>9.7905472204675714E-3</v>
      </c>
      <c r="K179" s="2">
        <f t="shared" si="10"/>
        <v>-6.4082767890702774E-2</v>
      </c>
    </row>
    <row r="180" spans="5:11" x14ac:dyDescent="0.2">
      <c r="E180" s="1">
        <v>43374</v>
      </c>
      <c r="F180">
        <v>142.84327598462377</v>
      </c>
      <c r="G180">
        <v>78.628355878655213</v>
      </c>
      <c r="H180">
        <v>148.53480854578197</v>
      </c>
      <c r="I180" s="2">
        <f t="shared" si="8"/>
        <v>-4.3797115431660427E-2</v>
      </c>
      <c r="J180" s="2">
        <f t="shared" si="9"/>
        <v>5.0527720162598655E-3</v>
      </c>
      <c r="K180" s="2">
        <f t="shared" si="10"/>
        <v>-4.7940794780430007E-2</v>
      </c>
    </row>
    <row r="181" spans="5:11" x14ac:dyDescent="0.2">
      <c r="E181" s="1">
        <v>43405</v>
      </c>
      <c r="F181">
        <v>140.59240732535915</v>
      </c>
      <c r="G181">
        <v>90.218472470193859</v>
      </c>
      <c r="H181">
        <v>145.01852013231061</v>
      </c>
      <c r="I181" s="2">
        <f t="shared" si="8"/>
        <v>-7.459968886115409E-2</v>
      </c>
      <c r="J181" s="2">
        <f t="shared" si="9"/>
        <v>1.3512572499021935E-2</v>
      </c>
      <c r="K181" s="2">
        <f t="shared" si="10"/>
        <v>-8.2317762797562311E-2</v>
      </c>
    </row>
    <row r="182" spans="5:11" x14ac:dyDescent="0.2">
      <c r="E182" s="1">
        <v>43435</v>
      </c>
      <c r="F182">
        <v>136.2516159689759</v>
      </c>
      <c r="G182">
        <v>101.88140020348726</v>
      </c>
      <c r="H182">
        <v>139.21363316219617</v>
      </c>
      <c r="I182" s="2">
        <f t="shared" si="8"/>
        <v>-7.1750416075779588E-2</v>
      </c>
      <c r="J182" s="2">
        <f t="shared" si="9"/>
        <v>5.2622737537402431E-2</v>
      </c>
      <c r="K182" s="2">
        <f t="shared" si="10"/>
        <v>-7.4894339746489402E-2</v>
      </c>
    </row>
    <row r="183" spans="5:11" x14ac:dyDescent="0.2">
      <c r="E183" s="1">
        <v>43466</v>
      </c>
      <c r="F183">
        <v>134.53623985644001</v>
      </c>
      <c r="G183">
        <v>73.185765317314932</v>
      </c>
      <c r="H183">
        <v>139.95424517326359</v>
      </c>
      <c r="I183" s="2">
        <f t="shared" si="8"/>
        <v>-5.7479475224937127E-2</v>
      </c>
      <c r="J183" s="2">
        <f t="shared" si="9"/>
        <v>6.9801767757515121E-2</v>
      </c>
      <c r="K183" s="2">
        <f t="shared" si="10"/>
        <v>-6.3165994851440144E-2</v>
      </c>
    </row>
    <row r="184" spans="5:11" x14ac:dyDescent="0.2">
      <c r="E184" s="1">
        <v>43497</v>
      </c>
      <c r="F184">
        <v>132.26788861262861</v>
      </c>
      <c r="G184">
        <v>77.275983805888899</v>
      </c>
      <c r="H184">
        <v>137.04455040667906</v>
      </c>
      <c r="I184" s="2">
        <f t="shared" si="8"/>
        <v>-4.7185162118952961E-2</v>
      </c>
      <c r="J184" s="2">
        <f t="shared" si="9"/>
        <v>3.3803824503841895E-2</v>
      </c>
      <c r="K184" s="2">
        <f t="shared" si="10"/>
        <v>-5.1600234596143713E-2</v>
      </c>
    </row>
    <row r="185" spans="5:11" x14ac:dyDescent="0.2">
      <c r="E185" s="1">
        <v>43525</v>
      </c>
      <c r="F185">
        <v>144.96325495611208</v>
      </c>
      <c r="G185">
        <v>160.53001434688164</v>
      </c>
      <c r="H185">
        <v>143.54364156272766</v>
      </c>
      <c r="I185" s="2">
        <f t="shared" si="8"/>
        <v>-6.9897677004242209E-2</v>
      </c>
      <c r="J185" s="2">
        <f t="shared" si="9"/>
        <v>0.10977097439451877</v>
      </c>
      <c r="K185" s="2">
        <f t="shared" si="10"/>
        <v>-8.5171175820428435E-2</v>
      </c>
    </row>
    <row r="186" spans="5:11" x14ac:dyDescent="0.2">
      <c r="E186" s="1">
        <v>43556</v>
      </c>
      <c r="F186">
        <v>149.91622140467962</v>
      </c>
      <c r="G186">
        <v>230.9943282073848</v>
      </c>
      <c r="H186">
        <v>142.78992175215797</v>
      </c>
      <c r="I186" s="2">
        <f t="shared" si="8"/>
        <v>-1.0614271041374357E-2</v>
      </c>
      <c r="J186" s="2">
        <f t="shared" si="9"/>
        <v>0.41466611638288442</v>
      </c>
      <c r="K186" s="2">
        <f t="shared" si="10"/>
        <v>-5.1824832357579509E-2</v>
      </c>
    </row>
    <row r="187" spans="5:11" x14ac:dyDescent="0.2">
      <c r="E187" s="1">
        <v>43586</v>
      </c>
      <c r="F187">
        <v>164.13569907640789</v>
      </c>
      <c r="G187">
        <v>341.82360013470742</v>
      </c>
      <c r="H187">
        <v>148.58969544085664</v>
      </c>
      <c r="I187" s="2">
        <f t="shared" si="8"/>
        <v>2.863383724009938E-2</v>
      </c>
      <c r="J187" s="2">
        <f t="shared" si="9"/>
        <v>0.52815231860247369</v>
      </c>
      <c r="K187" s="2">
        <f t="shared" si="10"/>
        <v>-3.5676128870011814E-2</v>
      </c>
    </row>
    <row r="188" spans="5:11" x14ac:dyDescent="0.2">
      <c r="E188" s="1">
        <v>43617</v>
      </c>
      <c r="F188">
        <v>150.85897173948601</v>
      </c>
      <c r="G188">
        <v>222.81868563239235</v>
      </c>
      <c r="H188">
        <v>144.60079530308127</v>
      </c>
      <c r="I188" s="2">
        <f t="shared" si="8"/>
        <v>-1.7653607714318564E-3</v>
      </c>
      <c r="J188" s="2">
        <f t="shared" si="9"/>
        <v>0.48593817499415892</v>
      </c>
      <c r="K188" s="2">
        <f t="shared" si="10"/>
        <v>-4.4730408176988479E-2</v>
      </c>
    </row>
    <row r="189" spans="5:11" x14ac:dyDescent="0.2">
      <c r="E189" s="1">
        <v>43647</v>
      </c>
      <c r="F189">
        <v>146.77702963482892</v>
      </c>
      <c r="G189">
        <v>126.84834872112269</v>
      </c>
      <c r="H189">
        <v>148.6961604315465</v>
      </c>
      <c r="I189" s="2">
        <f t="shared" si="8"/>
        <v>5.573345861672685E-3</v>
      </c>
      <c r="J189" s="2">
        <f t="shared" si="9"/>
        <v>0.19981871588238187</v>
      </c>
      <c r="K189" s="2">
        <f t="shared" si="10"/>
        <v>-6.8114454875997099E-3</v>
      </c>
    </row>
    <row r="190" spans="5:11" x14ac:dyDescent="0.2">
      <c r="E190" s="1">
        <v>43678</v>
      </c>
      <c r="F190">
        <v>141.27693467863071</v>
      </c>
      <c r="G190">
        <v>78.020683689935737</v>
      </c>
      <c r="H190">
        <v>146.85194266403255</v>
      </c>
      <c r="I190" s="2">
        <f t="shared" si="8"/>
        <v>-3.7399853169132968E-2</v>
      </c>
      <c r="J190" s="2">
        <f t="shared" si="9"/>
        <v>4.6572731074521423E-2</v>
      </c>
      <c r="K190" s="2">
        <f t="shared" si="10"/>
        <v>-4.1497637886790839E-2</v>
      </c>
    </row>
    <row r="191" spans="5:11" x14ac:dyDescent="0.2">
      <c r="E191" s="1">
        <v>43709</v>
      </c>
      <c r="F191">
        <v>134.87706648738666</v>
      </c>
      <c r="G191">
        <v>70.800708757093162</v>
      </c>
      <c r="H191">
        <v>140.48109601224456</v>
      </c>
      <c r="I191" s="2">
        <f t="shared" si="8"/>
        <v>-2.0831758185626437E-2</v>
      </c>
      <c r="J191" s="2">
        <f t="shared" si="9"/>
        <v>8.2799498021715934E-2</v>
      </c>
      <c r="K191" s="2">
        <f t="shared" si="10"/>
        <v>-2.5350667197329591E-2</v>
      </c>
    </row>
    <row r="192" spans="5:11" x14ac:dyDescent="0.2">
      <c r="E192" s="1">
        <v>43739</v>
      </c>
      <c r="F192">
        <v>141.63933664075157</v>
      </c>
      <c r="G192">
        <v>80.637039119200224</v>
      </c>
      <c r="H192">
        <v>146.96666507608077</v>
      </c>
      <c r="I192" s="2">
        <f t="shared" si="8"/>
        <v>-8.4283935353163253E-3</v>
      </c>
      <c r="J192" s="2">
        <f t="shared" si="9"/>
        <v>2.5546550199332163E-2</v>
      </c>
      <c r="K192" s="2">
        <f t="shared" si="10"/>
        <v>-1.0557414016646893E-2</v>
      </c>
    </row>
    <row r="193" spans="5:11" x14ac:dyDescent="0.2">
      <c r="E193" s="1">
        <v>43770</v>
      </c>
      <c r="F193">
        <v>137.7718296793376</v>
      </c>
      <c r="G193">
        <v>90.998938865150336</v>
      </c>
      <c r="H193">
        <v>141.81824960830346</v>
      </c>
      <c r="I193" s="2">
        <f t="shared" si="8"/>
        <v>-2.0062090831791224E-2</v>
      </c>
      <c r="J193" s="2">
        <f t="shared" si="9"/>
        <v>8.6508491397294662E-3</v>
      </c>
      <c r="K193" s="2">
        <f t="shared" si="10"/>
        <v>-2.2068012562032169E-2</v>
      </c>
    </row>
    <row r="194" spans="5:11" x14ac:dyDescent="0.2">
      <c r="E194" s="1">
        <v>43800</v>
      </c>
      <c r="F194">
        <v>135.76515449389029</v>
      </c>
      <c r="G194">
        <v>100.71375294287093</v>
      </c>
      <c r="H194">
        <v>138.7145362066037</v>
      </c>
      <c r="I194" s="2">
        <f t="shared" si="8"/>
        <v>-3.5703171050563975E-3</v>
      </c>
      <c r="J194" s="2">
        <f t="shared" si="9"/>
        <v>-1.1460848185087746E-2</v>
      </c>
      <c r="K194" s="2">
        <f t="shared" si="10"/>
        <v>-3.5851155110001587E-3</v>
      </c>
    </row>
    <row r="195" spans="5:11" x14ac:dyDescent="0.2">
      <c r="E195" s="1">
        <v>43831</v>
      </c>
      <c r="F195">
        <v>133.89108598205755</v>
      </c>
      <c r="G195">
        <v>84.779899634500737</v>
      </c>
      <c r="H195">
        <v>138.16660719713471</v>
      </c>
      <c r="I195" s="2">
        <f t="shared" si="8"/>
        <v>-4.7953910044675752E-3</v>
      </c>
      <c r="J195" s="2">
        <f t="shared" si="9"/>
        <v>0.15842062000604318</v>
      </c>
      <c r="K195" s="2">
        <f t="shared" si="10"/>
        <v>-1.2773017166544554E-2</v>
      </c>
    </row>
    <row r="196" spans="5:11" x14ac:dyDescent="0.2">
      <c r="E196" s="1">
        <v>43862</v>
      </c>
      <c r="F196">
        <v>128.97363870127677</v>
      </c>
      <c r="G196">
        <v>68.525431313194915</v>
      </c>
      <c r="H196">
        <v>134.20200205648234</v>
      </c>
      <c r="I196" s="2">
        <f t="shared" si="8"/>
        <v>-2.4905893228549747E-2</v>
      </c>
      <c r="J196" s="2">
        <f t="shared" si="9"/>
        <v>-0.11323767180596078</v>
      </c>
      <c r="K196" s="2">
        <f t="shared" si="10"/>
        <v>-2.0741783177524953E-2</v>
      </c>
    </row>
    <row r="197" spans="5:11" x14ac:dyDescent="0.2">
      <c r="E197" s="1">
        <v>43891</v>
      </c>
      <c r="F197">
        <v>128.21106089309211</v>
      </c>
      <c r="G197">
        <v>138.79893196776624</v>
      </c>
      <c r="H197">
        <v>127.1572122227893</v>
      </c>
      <c r="I197" s="2">
        <f t="shared" si="8"/>
        <v>-0.11556165780143202</v>
      </c>
      <c r="J197" s="2">
        <f t="shared" si="9"/>
        <v>-0.13537083683402495</v>
      </c>
      <c r="K197" s="2">
        <f t="shared" si="10"/>
        <v>-0.11415642770061396</v>
      </c>
    </row>
    <row r="198" spans="5:11" x14ac:dyDescent="0.2">
      <c r="E198" s="1">
        <v>43922</v>
      </c>
      <c r="F198">
        <v>113.29503493275733</v>
      </c>
      <c r="G198">
        <v>210.48256815936855</v>
      </c>
      <c r="H198">
        <v>104.38666236553894</v>
      </c>
      <c r="I198" s="2">
        <f t="shared" si="8"/>
        <v>-0.24427767808440215</v>
      </c>
      <c r="J198" s="2">
        <f t="shared" si="9"/>
        <v>-8.8797678311828276E-2</v>
      </c>
      <c r="K198" s="2">
        <f t="shared" si="10"/>
        <v>-0.2689493692228222</v>
      </c>
    </row>
    <row r="199" spans="5:11" x14ac:dyDescent="0.2">
      <c r="E199" s="1">
        <v>43952</v>
      </c>
      <c r="F199">
        <v>131.02956940261794</v>
      </c>
      <c r="G199">
        <v>294.48952168492127</v>
      </c>
      <c r="H199">
        <v>116.46497515768864</v>
      </c>
      <c r="I199" s="2">
        <f t="shared" si="8"/>
        <v>-0.20169975124289385</v>
      </c>
      <c r="J199" s="2">
        <f t="shared" si="9"/>
        <v>-0.13847516213372191</v>
      </c>
      <c r="K199" s="2">
        <f t="shared" si="10"/>
        <v>-0.21619749732884164</v>
      </c>
    </row>
    <row r="200" spans="5:11" x14ac:dyDescent="0.2">
      <c r="E200" s="1">
        <v>43983</v>
      </c>
      <c r="F200">
        <v>132.52196457426226</v>
      </c>
      <c r="G200">
        <v>200.8947649284838</v>
      </c>
      <c r="H200">
        <v>126.39688461777993</v>
      </c>
      <c r="I200" s="2">
        <f t="shared" si="8"/>
        <v>-0.12155065723826752</v>
      </c>
      <c r="J200" s="2">
        <f t="shared" si="9"/>
        <v>-9.8393546491333139E-2</v>
      </c>
      <c r="K200" s="2">
        <f t="shared" si="10"/>
        <v>-0.12589080611310743</v>
      </c>
    </row>
    <row r="201" spans="5:11" x14ac:dyDescent="0.2">
      <c r="E201" s="1">
        <v>44013</v>
      </c>
      <c r="F201">
        <v>127.46368726426689</v>
      </c>
      <c r="G201">
        <v>117.04970703814668</v>
      </c>
      <c r="H201">
        <v>128.1716700475956</v>
      </c>
      <c r="I201" s="2">
        <f t="shared" si="8"/>
        <v>-0.13158286700999666</v>
      </c>
      <c r="J201" s="2">
        <f t="shared" si="9"/>
        <v>-7.7246899796215907E-2</v>
      </c>
      <c r="K201" s="2">
        <f t="shared" si="10"/>
        <v>-0.13802972668819868</v>
      </c>
    </row>
    <row r="202" spans="5:11" x14ac:dyDescent="0.2">
      <c r="E202" s="1">
        <v>44044</v>
      </c>
      <c r="F202">
        <v>125.18389283013913</v>
      </c>
      <c r="G202">
        <v>75.823747820489885</v>
      </c>
      <c r="H202">
        <v>129.26445348019192</v>
      </c>
      <c r="I202" s="2">
        <f t="shared" si="8"/>
        <v>-0.1139113181150142</v>
      </c>
      <c r="J202" s="2">
        <f t="shared" si="9"/>
        <v>-2.8158377567886417E-2</v>
      </c>
      <c r="K202" s="2">
        <f t="shared" si="10"/>
        <v>-0.11976340840159827</v>
      </c>
    </row>
    <row r="203" spans="5:11" x14ac:dyDescent="0.2">
      <c r="E203" s="1">
        <v>44075</v>
      </c>
      <c r="F203">
        <v>127.17507922858653</v>
      </c>
      <c r="G203">
        <v>73.787097365823925</v>
      </c>
      <c r="H203">
        <v>131.58570007413874</v>
      </c>
      <c r="I203" s="2">
        <f t="shared" si="8"/>
        <v>-5.7103757216727447E-2</v>
      </c>
      <c r="J203" s="2">
        <f t="shared" si="9"/>
        <v>4.2180207813690362E-2</v>
      </c>
      <c r="K203" s="2">
        <f t="shared" si="10"/>
        <v>-6.3320946309605164E-2</v>
      </c>
    </row>
    <row r="204" spans="5:11" x14ac:dyDescent="0.2">
      <c r="E204" s="1">
        <v>44105</v>
      </c>
      <c r="F204">
        <v>131.34551188382412</v>
      </c>
      <c r="G204">
        <v>73.327101166459627</v>
      </c>
      <c r="H204">
        <v>136.37127687454367</v>
      </c>
      <c r="I204" s="2">
        <f t="shared" si="8"/>
        <v>-7.2676312958428357E-2</v>
      </c>
      <c r="J204" s="2">
        <f t="shared" si="9"/>
        <v>-9.0652360659408848E-2</v>
      </c>
      <c r="K204" s="2">
        <f t="shared" si="10"/>
        <v>-7.2093819343673315E-2</v>
      </c>
    </row>
    <row r="205" spans="5:11" x14ac:dyDescent="0.2">
      <c r="E205" s="1">
        <v>44136</v>
      </c>
      <c r="F205">
        <v>132.06865946383616</v>
      </c>
      <c r="G205">
        <v>86.96627386181261</v>
      </c>
      <c r="H205">
        <v>135.96155732265512</v>
      </c>
      <c r="I205" s="2">
        <f t="shared" si="8"/>
        <v>-4.1395764495365306E-2</v>
      </c>
      <c r="J205" s="2">
        <f t="shared" si="9"/>
        <v>-4.4315516792054699E-2</v>
      </c>
      <c r="K205" s="2">
        <f t="shared" si="10"/>
        <v>-4.1297169453327065E-2</v>
      </c>
    </row>
    <row r="206" spans="5:11" x14ac:dyDescent="0.2">
      <c r="E206" s="1">
        <v>44166</v>
      </c>
      <c r="F206">
        <v>133.85435139446972</v>
      </c>
      <c r="G206">
        <v>112.25612588204818</v>
      </c>
      <c r="H206">
        <v>135.71094213777221</v>
      </c>
      <c r="I206" s="2">
        <f t="shared" si="8"/>
        <v>-1.407432640977524E-2</v>
      </c>
      <c r="J206" s="2">
        <f t="shared" si="9"/>
        <v>0.11460572763805721</v>
      </c>
      <c r="K206" s="2">
        <f t="shared" si="10"/>
        <v>-2.1653059232075611E-2</v>
      </c>
    </row>
    <row r="207" spans="5:11" x14ac:dyDescent="0.2">
      <c r="E207" s="1">
        <v>44197</v>
      </c>
      <c r="F207">
        <v>131.7873397490593</v>
      </c>
      <c r="G207">
        <v>86.909399357499709</v>
      </c>
      <c r="H207">
        <v>135.79289660699669</v>
      </c>
      <c r="I207" s="2">
        <f t="shared" ref="I207:I266" si="11">+F207/F195-1</f>
        <v>-1.5712369629148903E-2</v>
      </c>
      <c r="J207" s="2">
        <f t="shared" si="9"/>
        <v>2.5117978815492492E-2</v>
      </c>
      <c r="K207" s="2">
        <f t="shared" si="10"/>
        <v>-1.7180059916729551E-2</v>
      </c>
    </row>
    <row r="208" spans="5:11" x14ac:dyDescent="0.2">
      <c r="E208" s="1">
        <v>44228</v>
      </c>
      <c r="F208">
        <v>126.50509025178241</v>
      </c>
      <c r="G208">
        <v>71.722679929133676</v>
      </c>
      <c r="H208">
        <v>131.33228090798769</v>
      </c>
      <c r="I208" s="2">
        <f t="shared" si="11"/>
        <v>-1.9139945762187138E-2</v>
      </c>
      <c r="J208" s="2">
        <f t="shared" ref="J208:J266" si="12">+G208/G196-1</f>
        <v>4.6657840084592284E-2</v>
      </c>
      <c r="K208" s="2">
        <f t="shared" ref="K208:K266" si="13">+H208/H196-1</f>
        <v>-2.1383594167893705E-2</v>
      </c>
    </row>
    <row r="209" spans="5:11" x14ac:dyDescent="0.2">
      <c r="E209" s="1">
        <v>44256</v>
      </c>
      <c r="F209">
        <v>146.22281051468619</v>
      </c>
      <c r="G209">
        <v>147.73496730649168</v>
      </c>
      <c r="H209">
        <v>146.1514540818132</v>
      </c>
      <c r="I209" s="2">
        <f t="shared" si="11"/>
        <v>0.14048514610305785</v>
      </c>
      <c r="J209" s="2">
        <f t="shared" si="12"/>
        <v>6.4381153457295337E-2</v>
      </c>
      <c r="K209" s="2">
        <f t="shared" si="13"/>
        <v>0.14937604817683892</v>
      </c>
    </row>
    <row r="210" spans="5:11" x14ac:dyDescent="0.2">
      <c r="E210" s="1">
        <v>44287</v>
      </c>
      <c r="F210">
        <v>147.33268273264324</v>
      </c>
      <c r="G210">
        <v>207.73848173852974</v>
      </c>
      <c r="H210">
        <v>142.01664333223101</v>
      </c>
      <c r="I210" s="2">
        <f t="shared" si="11"/>
        <v>0.3004337111514892</v>
      </c>
      <c r="J210" s="2">
        <f t="shared" si="12"/>
        <v>-1.3037119628648286E-2</v>
      </c>
      <c r="K210" s="2">
        <f t="shared" si="13"/>
        <v>0.36048648470932254</v>
      </c>
    </row>
    <row r="211" spans="5:11" x14ac:dyDescent="0.2">
      <c r="E211" s="1">
        <v>44317</v>
      </c>
      <c r="F211">
        <v>151.22120903295695</v>
      </c>
      <c r="G211">
        <v>282.07570533758417</v>
      </c>
      <c r="H211">
        <v>139.73357504551095</v>
      </c>
      <c r="I211" s="2">
        <f t="shared" si="11"/>
        <v>0.15409987014683413</v>
      </c>
      <c r="J211" s="2">
        <f t="shared" si="12"/>
        <v>-4.2153677578446458E-2</v>
      </c>
      <c r="K211" s="2">
        <f t="shared" si="13"/>
        <v>0.19979053665119162</v>
      </c>
    </row>
    <row r="212" spans="5:11" x14ac:dyDescent="0.2">
      <c r="E212" s="1">
        <v>44348</v>
      </c>
      <c r="F212">
        <v>149.03147432148214</v>
      </c>
      <c r="G212">
        <v>192.89643743105097</v>
      </c>
      <c r="H212">
        <v>145.20687247934899</v>
      </c>
      <c r="I212" s="2">
        <f t="shared" si="11"/>
        <v>0.12457942198682348</v>
      </c>
      <c r="J212" s="2">
        <f t="shared" si="12"/>
        <v>-3.9813518785719149E-2</v>
      </c>
      <c r="K212" s="2">
        <f t="shared" si="13"/>
        <v>0.14881686299824426</v>
      </c>
    </row>
    <row r="213" spans="5:11" x14ac:dyDescent="0.2">
      <c r="E213" s="1">
        <v>44378</v>
      </c>
      <c r="F213">
        <v>142.61204342011459</v>
      </c>
      <c r="G213">
        <v>115.65838733833527</v>
      </c>
      <c r="H213">
        <v>145.00756274246015</v>
      </c>
      <c r="I213" s="2">
        <f t="shared" si="11"/>
        <v>0.11884448411131432</v>
      </c>
      <c r="J213" s="2">
        <f t="shared" si="12"/>
        <v>-1.1886571397893175E-2</v>
      </c>
      <c r="K213" s="2">
        <f t="shared" si="13"/>
        <v>0.13135424301339493</v>
      </c>
    </row>
    <row r="214" spans="5:11" x14ac:dyDescent="0.2">
      <c r="E214" s="1">
        <v>44409</v>
      </c>
      <c r="F214">
        <v>141.16093083631657</v>
      </c>
      <c r="G214">
        <v>78.603532327283176</v>
      </c>
      <c r="H214">
        <v>146.62775950606621</v>
      </c>
      <c r="I214" s="2">
        <f t="shared" si="11"/>
        <v>0.12762854425574166</v>
      </c>
      <c r="J214" s="2">
        <f t="shared" si="12"/>
        <v>3.666113304468066E-2</v>
      </c>
      <c r="K214" s="2">
        <f t="shared" si="13"/>
        <v>0.1343239038916062</v>
      </c>
    </row>
    <row r="215" spans="5:11" x14ac:dyDescent="0.2">
      <c r="E215" s="1">
        <v>44440</v>
      </c>
      <c r="F215">
        <v>141.48189438075849</v>
      </c>
      <c r="G215">
        <v>74.217027836601446</v>
      </c>
      <c r="H215">
        <v>147.34508592684631</v>
      </c>
      <c r="I215" s="2">
        <f t="shared" si="11"/>
        <v>0.11249700207740121</v>
      </c>
      <c r="J215" s="2">
        <f t="shared" si="12"/>
        <v>5.826634819987575E-3</v>
      </c>
      <c r="K215" s="2">
        <f t="shared" si="13"/>
        <v>0.11976518606374653</v>
      </c>
    </row>
    <row r="216" spans="5:11" x14ac:dyDescent="0.2">
      <c r="E216" s="1">
        <v>44470</v>
      </c>
      <c r="F216">
        <v>140.43307669710208</v>
      </c>
      <c r="G216">
        <v>75.8090481885543</v>
      </c>
      <c r="H216">
        <v>146.09601586459181</v>
      </c>
      <c r="I216" s="2">
        <f t="shared" si="11"/>
        <v>6.9188240107632915E-2</v>
      </c>
      <c r="J216" s="2">
        <f t="shared" si="12"/>
        <v>3.3847608627816994E-2</v>
      </c>
      <c r="K216" s="2">
        <f t="shared" si="13"/>
        <v>7.1310757022496229E-2</v>
      </c>
    </row>
    <row r="217" spans="5:11" x14ac:dyDescent="0.2">
      <c r="E217" s="1">
        <v>44501</v>
      </c>
      <c r="F217">
        <v>144.6704595171478</v>
      </c>
      <c r="G217">
        <v>92.710949872917752</v>
      </c>
      <c r="H217">
        <v>149.22723756183748</v>
      </c>
      <c r="I217" s="2">
        <f t="shared" si="11"/>
        <v>9.5418550506014332E-2</v>
      </c>
      <c r="J217" s="2">
        <f t="shared" si="12"/>
        <v>6.6056365945185824E-2</v>
      </c>
      <c r="K217" s="2">
        <f t="shared" si="13"/>
        <v>9.7569346074060537E-2</v>
      </c>
    </row>
    <row r="218" spans="5:11" x14ac:dyDescent="0.2">
      <c r="E218" s="1">
        <v>44531</v>
      </c>
      <c r="F218">
        <v>148.14922946221952</v>
      </c>
      <c r="G218">
        <v>129.63401338994953</v>
      </c>
      <c r="H218">
        <v>149.78275528830065</v>
      </c>
      <c r="I218" s="2">
        <f t="shared" si="11"/>
        <v>0.10679427242243844</v>
      </c>
      <c r="J218" s="2">
        <f t="shared" si="12"/>
        <v>0.15480569431160451</v>
      </c>
      <c r="K218" s="2">
        <f t="shared" si="13"/>
        <v>0.10368959885521156</v>
      </c>
    </row>
    <row r="219" spans="5:11" x14ac:dyDescent="0.2">
      <c r="E219" s="1">
        <v>44562</v>
      </c>
      <c r="F219">
        <v>138.18771454798207</v>
      </c>
      <c r="G219">
        <v>95.881395709589057</v>
      </c>
      <c r="H219">
        <v>141.9528754068275</v>
      </c>
      <c r="I219" s="2">
        <f t="shared" si="11"/>
        <v>4.8565930620573461E-2</v>
      </c>
      <c r="J219" s="2">
        <f t="shared" si="12"/>
        <v>0.10323390126289178</v>
      </c>
      <c r="K219" s="2">
        <f t="shared" si="13"/>
        <v>4.5363041467910037E-2</v>
      </c>
    </row>
    <row r="220" spans="5:11" x14ac:dyDescent="0.2">
      <c r="E220" s="1">
        <v>44593</v>
      </c>
      <c r="F220">
        <v>136.88138313736815</v>
      </c>
      <c r="G220">
        <v>71.933890540306791</v>
      </c>
      <c r="H220">
        <v>142.56813604998172</v>
      </c>
      <c r="I220" s="2">
        <f t="shared" si="11"/>
        <v>8.2022730191598336E-2</v>
      </c>
      <c r="J220" s="2">
        <f t="shared" si="12"/>
        <v>2.9448231909601219E-3</v>
      </c>
      <c r="K220" s="2">
        <f t="shared" si="13"/>
        <v>8.555288208133649E-2</v>
      </c>
    </row>
    <row r="221" spans="5:11" x14ac:dyDescent="0.2">
      <c r="E221" s="1">
        <v>44621</v>
      </c>
      <c r="F221">
        <v>152.7784141247586</v>
      </c>
      <c r="G221">
        <v>144.99022005976764</v>
      </c>
      <c r="H221">
        <v>153.46744815681984</v>
      </c>
      <c r="I221" s="2">
        <f t="shared" si="11"/>
        <v>4.4832975012568221E-2</v>
      </c>
      <c r="J221" s="2">
        <f t="shared" si="12"/>
        <v>-1.8578859810689075E-2</v>
      </c>
      <c r="K221" s="2">
        <f t="shared" si="13"/>
        <v>5.0057620849336626E-2</v>
      </c>
    </row>
    <row r="222" spans="5:11" x14ac:dyDescent="0.2">
      <c r="E222" s="1">
        <v>44652</v>
      </c>
      <c r="F222">
        <v>155.79989559847004</v>
      </c>
      <c r="G222">
        <v>196.96790854668373</v>
      </c>
      <c r="H222">
        <v>152.13706160424852</v>
      </c>
      <c r="I222" s="2">
        <f t="shared" si="11"/>
        <v>5.747002436106996E-2</v>
      </c>
      <c r="J222" s="2">
        <f t="shared" si="12"/>
        <v>-5.1846788816924172E-2</v>
      </c>
      <c r="K222" s="2">
        <f t="shared" si="13"/>
        <v>7.1262198813853095E-2</v>
      </c>
    </row>
    <row r="223" spans="5:11" x14ac:dyDescent="0.2">
      <c r="E223" s="1">
        <v>44682</v>
      </c>
      <c r="F223">
        <v>162.95425473748045</v>
      </c>
      <c r="G223">
        <v>266.79057883579031</v>
      </c>
      <c r="H223">
        <v>153.85840115901954</v>
      </c>
      <c r="I223" s="2">
        <f t="shared" si="11"/>
        <v>7.758862516412246E-2</v>
      </c>
      <c r="J223" s="2">
        <f t="shared" si="12"/>
        <v>-5.4188029002713467E-2</v>
      </c>
      <c r="K223" s="2">
        <f t="shared" si="13"/>
        <v>0.10108398149054842</v>
      </c>
    </row>
    <row r="224" spans="5:11" x14ac:dyDescent="0.2">
      <c r="E224" s="1">
        <v>44713</v>
      </c>
      <c r="F224">
        <v>159.37536547660258</v>
      </c>
      <c r="G224">
        <v>182.88588731419742</v>
      </c>
      <c r="H224">
        <v>157.35525931370265</v>
      </c>
      <c r="I224" s="2">
        <f t="shared" si="11"/>
        <v>6.9407426868818289E-2</v>
      </c>
      <c r="J224" s="2">
        <f t="shared" si="12"/>
        <v>-5.1895982373607707E-2</v>
      </c>
      <c r="K224" s="2">
        <f t="shared" si="13"/>
        <v>8.366261614842907E-2</v>
      </c>
    </row>
    <row r="225" spans="5:11" x14ac:dyDescent="0.2">
      <c r="E225" s="1">
        <v>44743</v>
      </c>
      <c r="F225">
        <v>151.24269764553719</v>
      </c>
      <c r="G225">
        <v>110.53847195081484</v>
      </c>
      <c r="H225">
        <v>154.8583143082495</v>
      </c>
      <c r="I225" s="2">
        <f t="shared" si="11"/>
        <v>6.0518410776837062E-2</v>
      </c>
      <c r="J225" s="2">
        <f t="shared" si="12"/>
        <v>-4.4267566800349378E-2</v>
      </c>
      <c r="K225" s="2">
        <f t="shared" si="13"/>
        <v>6.7932674541152815E-2</v>
      </c>
    </row>
    <row r="226" spans="5:11" x14ac:dyDescent="0.2">
      <c r="E226" s="1">
        <v>44774</v>
      </c>
      <c r="F226">
        <v>150.22872786111265</v>
      </c>
      <c r="G226">
        <v>78.139825988443405</v>
      </c>
      <c r="H226">
        <v>156.52737379763107</v>
      </c>
      <c r="I226" s="2">
        <f t="shared" si="11"/>
        <v>6.4237299733526543E-2</v>
      </c>
      <c r="J226" s="2">
        <f t="shared" si="12"/>
        <v>-5.899306622875744E-3</v>
      </c>
      <c r="K226" s="2">
        <f t="shared" si="13"/>
        <v>6.7515280359687235E-2</v>
      </c>
    </row>
    <row r="227" spans="5:11" x14ac:dyDescent="0.2">
      <c r="E227" s="1">
        <v>44805</v>
      </c>
      <c r="F227">
        <v>148.13114565871319</v>
      </c>
      <c r="G227">
        <v>73.613664956673134</v>
      </c>
      <c r="H227">
        <v>154.5845900072874</v>
      </c>
      <c r="I227" s="2">
        <f t="shared" si="11"/>
        <v>4.6997188630088171E-2</v>
      </c>
      <c r="J227" s="2">
        <f t="shared" si="12"/>
        <v>-8.1297095493596538E-3</v>
      </c>
      <c r="K227" s="2">
        <f t="shared" si="13"/>
        <v>4.9132986247232946E-2</v>
      </c>
    </row>
    <row r="228" spans="5:11" x14ac:dyDescent="0.2">
      <c r="E228" s="1">
        <v>44835</v>
      </c>
      <c r="F228">
        <v>146.28720600707965</v>
      </c>
      <c r="G228">
        <v>73.478845426510944</v>
      </c>
      <c r="H228">
        <v>152.61054590704418</v>
      </c>
      <c r="I228" s="2">
        <f t="shared" si="11"/>
        <v>4.1686256882374373E-2</v>
      </c>
      <c r="J228" s="2">
        <f t="shared" si="12"/>
        <v>-3.0737792093730176E-2</v>
      </c>
      <c r="K228" s="2">
        <f t="shared" si="13"/>
        <v>4.4590743997360738E-2</v>
      </c>
    </row>
    <row r="229" spans="5:11" x14ac:dyDescent="0.2">
      <c r="E229" s="1">
        <v>44866</v>
      </c>
      <c r="F229">
        <v>147.78908788977392</v>
      </c>
      <c r="G229">
        <v>84.404512595638465</v>
      </c>
      <c r="H229">
        <v>153.27281821071176</v>
      </c>
      <c r="I229" s="2">
        <f t="shared" si="11"/>
        <v>2.1556773808798724E-2</v>
      </c>
      <c r="J229" s="2">
        <f t="shared" si="12"/>
        <v>-8.9594997016697819E-2</v>
      </c>
      <c r="K229" s="2">
        <f t="shared" si="13"/>
        <v>2.7110202634407443E-2</v>
      </c>
    </row>
    <row r="230" spans="5:11" x14ac:dyDescent="0.2">
      <c r="E230" s="1">
        <v>44896</v>
      </c>
      <c r="F230">
        <v>145.73642130569354</v>
      </c>
      <c r="G230">
        <v>101.4046508920556</v>
      </c>
      <c r="H230">
        <v>149.52609667903695</v>
      </c>
      <c r="I230" s="2">
        <f t="shared" si="11"/>
        <v>-1.6286336184700101E-2</v>
      </c>
      <c r="J230" s="2">
        <f t="shared" si="12"/>
        <v>-0.21776200365700116</v>
      </c>
      <c r="K230" s="2">
        <f t="shared" si="13"/>
        <v>-1.7135391104915465E-3</v>
      </c>
    </row>
    <row r="231" spans="5:11" x14ac:dyDescent="0.2">
      <c r="E231" s="1">
        <v>44927</v>
      </c>
      <c r="F231">
        <v>143.02668242248183</v>
      </c>
      <c r="G231">
        <v>81.692968992268661</v>
      </c>
      <c r="H231">
        <v>147.56525075346997</v>
      </c>
      <c r="I231" s="2">
        <f t="shared" si="11"/>
        <v>3.5017352232274979E-2</v>
      </c>
      <c r="J231" s="2">
        <f t="shared" si="12"/>
        <v>-0.14797893389344374</v>
      </c>
      <c r="K231" s="2">
        <f t="shared" si="13"/>
        <v>3.9536890891133991E-2</v>
      </c>
    </row>
    <row r="232" spans="5:11" x14ac:dyDescent="0.2">
      <c r="E232" s="1">
        <v>44958</v>
      </c>
      <c r="F232">
        <v>137.60337676963627</v>
      </c>
      <c r="G232">
        <v>70.14983212616545</v>
      </c>
      <c r="H232">
        <v>142.87446154449083</v>
      </c>
      <c r="I232" s="2">
        <f t="shared" si="11"/>
        <v>5.2745933429352299E-3</v>
      </c>
      <c r="J232" s="2">
        <f t="shared" si="12"/>
        <v>-2.4801361371406427E-2</v>
      </c>
      <c r="K232" s="2">
        <f t="shared" si="13"/>
        <v>2.148625232792023E-3</v>
      </c>
    </row>
    <row r="233" spans="5:11" x14ac:dyDescent="0.2">
      <c r="E233" s="1">
        <v>44986</v>
      </c>
      <c r="F233">
        <v>155.36190953113416</v>
      </c>
      <c r="G233">
        <v>125.50309708664385</v>
      </c>
      <c r="H233">
        <v>157.18301307839133</v>
      </c>
      <c r="I233" s="2">
        <f t="shared" si="11"/>
        <v>1.691008131728533E-2</v>
      </c>
      <c r="J233" s="2">
        <f t="shared" si="12"/>
        <v>-0.13440301673513455</v>
      </c>
      <c r="K233" s="2">
        <f t="shared" si="13"/>
        <v>2.4210768903740076E-2</v>
      </c>
    </row>
    <row r="234" spans="5:11" x14ac:dyDescent="0.2">
      <c r="E234" s="1">
        <v>45017</v>
      </c>
      <c r="F234">
        <v>149.13937596695061</v>
      </c>
      <c r="G234">
        <v>128.88924427132355</v>
      </c>
      <c r="H234">
        <v>151.00404097717194</v>
      </c>
      <c r="I234" s="2">
        <f t="shared" si="11"/>
        <v>-4.2750475575959457E-2</v>
      </c>
      <c r="J234" s="2">
        <f t="shared" si="12"/>
        <v>-0.34563327994735105</v>
      </c>
      <c r="K234" s="2">
        <f t="shared" si="13"/>
        <v>-7.4473676244903864E-3</v>
      </c>
    </row>
    <row r="235" spans="5:11" x14ac:dyDescent="0.2">
      <c r="E235" s="1">
        <v>45047</v>
      </c>
      <c r="F235">
        <v>152.7249053292858</v>
      </c>
      <c r="G235">
        <v>146.24837421005154</v>
      </c>
      <c r="H235">
        <v>153.62571938229016</v>
      </c>
      <c r="I235" s="2">
        <f t="shared" si="11"/>
        <v>-6.2774362195538558E-2</v>
      </c>
      <c r="J235" s="2">
        <f t="shared" si="12"/>
        <v>-0.45182331831864475</v>
      </c>
      <c r="K235" s="2">
        <f t="shared" si="13"/>
        <v>-1.5123111573795978E-3</v>
      </c>
    </row>
    <row r="236" spans="5:11" x14ac:dyDescent="0.2">
      <c r="E236" s="1">
        <v>45078</v>
      </c>
      <c r="F236">
        <v>151.64685252279489</v>
      </c>
      <c r="G236">
        <v>112.34901381962001</v>
      </c>
      <c r="H236">
        <v>155.29514168770234</v>
      </c>
      <c r="I236" s="2">
        <f t="shared" si="11"/>
        <v>-4.8492519096009823E-2</v>
      </c>
      <c r="J236" s="2">
        <f t="shared" si="12"/>
        <v>-0.38568789823238392</v>
      </c>
      <c r="K236" s="2">
        <f t="shared" si="13"/>
        <v>-1.3092143440171067E-2</v>
      </c>
    </row>
    <row r="237" spans="5:11" x14ac:dyDescent="0.2">
      <c r="E237" s="1">
        <v>45108</v>
      </c>
      <c r="F237">
        <v>148.95214876496124</v>
      </c>
      <c r="G237">
        <v>94.559996073461988</v>
      </c>
      <c r="H237">
        <v>153.52521982818064</v>
      </c>
      <c r="I237" s="2">
        <f t="shared" si="11"/>
        <v>-1.5144856024350006E-2</v>
      </c>
      <c r="J237" s="2">
        <f t="shared" si="12"/>
        <v>-0.14455126432779553</v>
      </c>
      <c r="K237" s="2">
        <f t="shared" si="13"/>
        <v>-8.6084785697415622E-3</v>
      </c>
    </row>
    <row r="238" spans="5:11" x14ac:dyDescent="0.2">
      <c r="E238" s="1">
        <v>45139</v>
      </c>
      <c r="F238">
        <v>150.72816208028101</v>
      </c>
      <c r="G238">
        <v>75.498315126726084</v>
      </c>
      <c r="H238">
        <v>156.863655772318</v>
      </c>
      <c r="I238" s="2">
        <f t="shared" si="11"/>
        <v>3.3244921013382278E-3</v>
      </c>
      <c r="J238" s="2">
        <f t="shared" si="12"/>
        <v>-3.3804923779942819E-2</v>
      </c>
      <c r="K238" s="2">
        <f t="shared" si="13"/>
        <v>2.1483908311250577E-3</v>
      </c>
    </row>
    <row r="239" spans="5:11" x14ac:dyDescent="0.2">
      <c r="E239" s="1">
        <v>45170</v>
      </c>
      <c r="F239">
        <v>147.54785243071646</v>
      </c>
      <c r="G239">
        <v>72.20947025606705</v>
      </c>
      <c r="H239">
        <v>153.61903156507424</v>
      </c>
      <c r="I239" s="2">
        <f t="shared" si="11"/>
        <v>-3.9376812040636811E-3</v>
      </c>
      <c r="J239" s="2">
        <f t="shared" si="12"/>
        <v>-1.9075190746616788E-2</v>
      </c>
      <c r="K239" s="2">
        <f t="shared" si="13"/>
        <v>-6.2461493876436736E-3</v>
      </c>
    </row>
    <row r="240" spans="5:11" x14ac:dyDescent="0.2">
      <c r="E240" s="1">
        <v>45200</v>
      </c>
      <c r="F240">
        <v>146.6772348924668</v>
      </c>
      <c r="G240">
        <v>75.197020495832888</v>
      </c>
      <c r="H240">
        <v>153.84607833659558</v>
      </c>
      <c r="I240" s="2">
        <f t="shared" si="11"/>
        <v>2.6661858957663931E-3</v>
      </c>
      <c r="J240" s="2">
        <f t="shared" si="12"/>
        <v>2.3383261663254551E-2</v>
      </c>
      <c r="K240" s="2">
        <f t="shared" si="13"/>
        <v>8.0959832900666662E-3</v>
      </c>
    </row>
    <row r="241" spans="5:11" x14ac:dyDescent="0.2">
      <c r="E241" s="1">
        <v>45231</v>
      </c>
      <c r="F241">
        <v>145.52971343965905</v>
      </c>
      <c r="G241">
        <v>87.637076286729126</v>
      </c>
      <c r="H241">
        <v>151.53142432182005</v>
      </c>
      <c r="I241" s="2">
        <f t="shared" si="11"/>
        <v>-1.5287829990533464E-2</v>
      </c>
      <c r="J241" s="2">
        <f t="shared" si="12"/>
        <v>3.8298469971352E-2</v>
      </c>
      <c r="K241" s="2">
        <f t="shared" si="13"/>
        <v>-1.1361400600710114E-2</v>
      </c>
    </row>
    <row r="242" spans="5:11" x14ac:dyDescent="0.2">
      <c r="E242" s="1">
        <v>45261</v>
      </c>
      <c r="F242">
        <v>138.38701887154227</v>
      </c>
      <c r="G242">
        <v>110.643616929022</v>
      </c>
      <c r="H242">
        <v>141.59178777339446</v>
      </c>
      <c r="I242" s="2">
        <f t="shared" si="11"/>
        <v>-5.0429414749627477E-2</v>
      </c>
      <c r="J242" s="2">
        <f t="shared" si="12"/>
        <v>9.1109884563393528E-2</v>
      </c>
      <c r="K242" s="2">
        <f t="shared" si="13"/>
        <v>-5.3063037702868465E-2</v>
      </c>
    </row>
    <row r="243" spans="5:11" x14ac:dyDescent="0.2">
      <c r="E243" s="1">
        <v>45292</v>
      </c>
      <c r="F243">
        <v>137.3486010308165</v>
      </c>
      <c r="G243">
        <v>90.389824070796791</v>
      </c>
      <c r="H243">
        <v>141.48517478892646</v>
      </c>
      <c r="I243" s="2">
        <f t="shared" si="11"/>
        <v>-3.9699455342836143E-2</v>
      </c>
      <c r="J243" s="2">
        <f t="shared" si="12"/>
        <v>0.10645781620877548</v>
      </c>
      <c r="K243" s="2">
        <f t="shared" si="13"/>
        <v>-4.1202626861666758E-2</v>
      </c>
    </row>
    <row r="244" spans="5:11" x14ac:dyDescent="0.2">
      <c r="E244" s="1">
        <v>45323</v>
      </c>
      <c r="F244">
        <v>133.77765127577192</v>
      </c>
      <c r="G244">
        <v>72.153457577511105</v>
      </c>
      <c r="H244">
        <v>139.13478250661353</v>
      </c>
      <c r="I244" s="2">
        <f t="shared" si="11"/>
        <v>-2.7802555312788968E-2</v>
      </c>
      <c r="J244" s="2">
        <f t="shared" si="12"/>
        <v>2.8562084763682716E-2</v>
      </c>
      <c r="K244" s="2">
        <f t="shared" si="13"/>
        <v>-2.6174580099556644E-2</v>
      </c>
    </row>
    <row r="245" spans="5:11" x14ac:dyDescent="0.2">
      <c r="E245" s="1">
        <v>45352</v>
      </c>
      <c r="F245">
        <v>142.38751955957065</v>
      </c>
      <c r="G245">
        <v>140.42244076706913</v>
      </c>
      <c r="H245">
        <v>142.50036778229705</v>
      </c>
      <c r="I245" s="2">
        <f t="shared" si="11"/>
        <v>-8.35107524792843E-2</v>
      </c>
      <c r="J245" s="2">
        <f t="shared" si="12"/>
        <v>0.11887629888627682</v>
      </c>
      <c r="K245" s="2">
        <f t="shared" si="13"/>
        <v>-9.3411145444652233E-2</v>
      </c>
    </row>
    <row r="246" spans="5:11" x14ac:dyDescent="0.2">
      <c r="E246" s="1">
        <v>45383</v>
      </c>
      <c r="F246">
        <v>145.48417184940746</v>
      </c>
      <c r="G246">
        <v>193.03123642578487</v>
      </c>
      <c r="H246">
        <v>141.18233377789477</v>
      </c>
      <c r="I246" s="2">
        <f t="shared" si="11"/>
        <v>-2.4508645646694527E-2</v>
      </c>
      <c r="J246" s="2">
        <f t="shared" si="12"/>
        <v>0.49765201524059388</v>
      </c>
      <c r="K246" s="2">
        <f t="shared" si="13"/>
        <v>-6.5042677902652724E-2</v>
      </c>
    </row>
    <row r="247" spans="5:11" x14ac:dyDescent="0.2">
      <c r="E247" s="1">
        <v>45413</v>
      </c>
      <c r="F247">
        <v>154.81589619068959</v>
      </c>
      <c r="G247">
        <v>266.63188722313708</v>
      </c>
      <c r="H247">
        <v>144.95458769298747</v>
      </c>
      <c r="I247" s="2">
        <f t="shared" si="11"/>
        <v>1.369122381772292E-2</v>
      </c>
      <c r="J247" s="2">
        <f t="shared" si="12"/>
        <v>0.82314428220708158</v>
      </c>
      <c r="K247" s="2">
        <f t="shared" si="13"/>
        <v>-5.6443229194748312E-2</v>
      </c>
    </row>
    <row r="248" spans="5:11" x14ac:dyDescent="0.2">
      <c r="E248" s="1">
        <v>45444</v>
      </c>
      <c r="F248">
        <v>145.42528991314379</v>
      </c>
      <c r="G248">
        <v>181.52010607051193</v>
      </c>
      <c r="H248">
        <v>142.24383759122665</v>
      </c>
      <c r="I248" s="2">
        <f t="shared" si="11"/>
        <v>-4.1026651764604849E-2</v>
      </c>
      <c r="J248" s="2">
        <f t="shared" si="12"/>
        <v>0.61568045770253366</v>
      </c>
      <c r="K248" s="2">
        <f t="shared" si="13"/>
        <v>-8.4041934310616018E-2</v>
      </c>
    </row>
    <row r="249" spans="5:11" x14ac:dyDescent="0.2">
      <c r="E249" s="1">
        <v>45474</v>
      </c>
      <c r="F249">
        <v>148.16347055058429</v>
      </c>
      <c r="G249">
        <v>119.30472118156041</v>
      </c>
      <c r="H249">
        <v>150.71706377826393</v>
      </c>
      <c r="I249" s="2">
        <f t="shared" si="11"/>
        <v>-5.2948428130529246E-3</v>
      </c>
      <c r="J249" s="2">
        <f t="shared" si="12"/>
        <v>0.26168280600260063</v>
      </c>
      <c r="K249" s="2">
        <f t="shared" si="13"/>
        <v>-1.8291171007991269E-2</v>
      </c>
    </row>
    <row r="250" spans="5:11" x14ac:dyDescent="0.2">
      <c r="E250" s="1">
        <v>45505</v>
      </c>
      <c r="F250">
        <v>145.95915731709923</v>
      </c>
      <c r="G250">
        <v>81.426218147538421</v>
      </c>
      <c r="H250">
        <v>151.57445288583278</v>
      </c>
      <c r="I250" s="2">
        <f t="shared" si="11"/>
        <v>-3.1639772537276123E-2</v>
      </c>
      <c r="J250" s="2">
        <f t="shared" si="12"/>
        <v>7.8517024000630764E-2</v>
      </c>
      <c r="K250" s="2">
        <f t="shared" si="13"/>
        <v>-3.3718472647114028E-2</v>
      </c>
    </row>
    <row r="251" spans="5:11" x14ac:dyDescent="0.2">
      <c r="E251" s="1">
        <v>45536</v>
      </c>
      <c r="F251">
        <v>143.71598337186904</v>
      </c>
      <c r="G251">
        <v>77.100223942325442</v>
      </c>
      <c r="H251">
        <v>149.44278045127098</v>
      </c>
      <c r="I251" s="2">
        <f t="shared" si="11"/>
        <v>-2.5970347895417412E-2</v>
      </c>
      <c r="J251" s="2">
        <f t="shared" si="12"/>
        <v>6.7730086772759046E-2</v>
      </c>
      <c r="K251" s="2">
        <f t="shared" si="13"/>
        <v>-2.7185766446094051E-2</v>
      </c>
    </row>
    <row r="252" spans="5:11" x14ac:dyDescent="0.2">
      <c r="E252" s="1">
        <v>45566</v>
      </c>
      <c r="F252">
        <v>146.0251703804264</v>
      </c>
      <c r="G252">
        <v>76.943269632825292</v>
      </c>
      <c r="H252">
        <v>151.99798937046117</v>
      </c>
      <c r="I252" s="6">
        <f t="shared" si="11"/>
        <v>-4.4455740696124346E-3</v>
      </c>
      <c r="J252" s="2">
        <f t="shared" si="12"/>
        <v>2.3222318191306268E-2</v>
      </c>
      <c r="K252" s="2">
        <f t="shared" si="13"/>
        <v>-1.2012584175795649E-2</v>
      </c>
    </row>
    <row r="253" spans="5:11" x14ac:dyDescent="0.2">
      <c r="E253" s="1">
        <v>45597</v>
      </c>
      <c r="F253">
        <v>146.11808076484826</v>
      </c>
      <c r="G253">
        <v>89.173509639965005</v>
      </c>
      <c r="H253">
        <v>151.00962390788706</v>
      </c>
      <c r="I253" s="6">
        <f t="shared" si="11"/>
        <v>4.0429360525964242E-3</v>
      </c>
      <c r="J253" s="2">
        <f t="shared" si="12"/>
        <v>1.7531773289754859E-2</v>
      </c>
      <c r="K253" s="2">
        <f t="shared" si="13"/>
        <v>-3.4435128968681727E-3</v>
      </c>
    </row>
    <row r="254" spans="5:11" x14ac:dyDescent="0.2">
      <c r="E254" s="1">
        <v>45627</v>
      </c>
      <c r="F254">
        <v>145.96827596496121</v>
      </c>
      <c r="G254">
        <v>118.05566204448945</v>
      </c>
      <c r="H254">
        <v>148.33128610871236</v>
      </c>
      <c r="I254" s="6">
        <f t="shared" si="11"/>
        <v>5.4783007504889181E-2</v>
      </c>
      <c r="J254" s="2">
        <f t="shared" si="12"/>
        <v>6.6990264067581018E-2</v>
      </c>
      <c r="K254" s="2">
        <f t="shared" si="13"/>
        <v>4.7598087723165872E-2</v>
      </c>
    </row>
    <row r="255" spans="5:11" x14ac:dyDescent="0.2">
      <c r="E255" s="3">
        <v>45658</v>
      </c>
      <c r="F255" s="4">
        <v>151.66255720549373</v>
      </c>
      <c r="G255" s="4">
        <v>104.70943604232959</v>
      </c>
      <c r="H255" s="4">
        <v>155.80097158440154</v>
      </c>
      <c r="I255" s="5">
        <f>+F255/F243-1</f>
        <v>0.10421625023661973</v>
      </c>
      <c r="J255" s="5">
        <f t="shared" si="12"/>
        <v>0.15842062000604318</v>
      </c>
      <c r="K255" s="5">
        <f t="shared" si="13"/>
        <v>0.1011823098556579</v>
      </c>
    </row>
    <row r="256" spans="5:11" x14ac:dyDescent="0.2">
      <c r="E256" s="3">
        <v>45689</v>
      </c>
      <c r="F256" s="4">
        <v>145.2830619102395</v>
      </c>
      <c r="G256" s="4">
        <v>63.982968028683587</v>
      </c>
      <c r="H256" s="4">
        <v>152.44879379751481</v>
      </c>
      <c r="I256" s="5">
        <f t="shared" si="11"/>
        <v>8.6003981418018016E-2</v>
      </c>
      <c r="J256" s="5">
        <f t="shared" si="12"/>
        <v>-0.11323767180596078</v>
      </c>
      <c r="K256" s="5">
        <f t="shared" si="13"/>
        <v>9.569146586525501E-2</v>
      </c>
    </row>
    <row r="257" spans="5:11" x14ac:dyDescent="0.2">
      <c r="E257" s="3">
        <v>45717</v>
      </c>
      <c r="F257" s="4">
        <v>151.65808000082919</v>
      </c>
      <c r="G257" s="4">
        <v>121.41333745015469</v>
      </c>
      <c r="H257" s="4">
        <v>154.32382988832063</v>
      </c>
      <c r="I257" s="5">
        <f t="shared" si="11"/>
        <v>6.5107956581686333E-2</v>
      </c>
      <c r="J257" s="5">
        <f t="shared" si="12"/>
        <v>-0.13537083683402495</v>
      </c>
      <c r="K257" s="5">
        <f t="shared" si="13"/>
        <v>8.2971449758548754E-2</v>
      </c>
    </row>
    <row r="258" spans="5:11" x14ac:dyDescent="0.2">
      <c r="E258" s="3">
        <v>45748</v>
      </c>
      <c r="F258" s="4">
        <v>152.99682743262227</v>
      </c>
      <c r="G258" s="4">
        <v>175.89051078951354</v>
      </c>
      <c r="H258" s="4">
        <v>150.97899462314655</v>
      </c>
      <c r="I258" s="5">
        <f t="shared" si="11"/>
        <v>5.1638989229641163E-2</v>
      </c>
      <c r="J258" s="5">
        <f t="shared" si="12"/>
        <v>-8.8797678311828387E-2</v>
      </c>
      <c r="K258" s="5">
        <f t="shared" si="13"/>
        <v>6.9390132484023814E-2</v>
      </c>
    </row>
    <row r="259" spans="5:11" x14ac:dyDescent="0.2">
      <c r="E259" s="3">
        <v>45778</v>
      </c>
      <c r="F259" s="4">
        <v>160.05482184565025</v>
      </c>
      <c r="G259" s="4">
        <v>229.70999340989292</v>
      </c>
      <c r="H259" s="4">
        <v>153.91546504836663</v>
      </c>
      <c r="I259" s="5">
        <f t="shared" si="11"/>
        <v>3.3839714033679025E-2</v>
      </c>
      <c r="J259" s="5">
        <f t="shared" si="12"/>
        <v>-0.13847516213372191</v>
      </c>
      <c r="K259" s="5">
        <f t="shared" si="13"/>
        <v>6.1818515012151298E-2</v>
      </c>
    </row>
    <row r="260" spans="5:11" x14ac:dyDescent="0.2">
      <c r="E260" s="3">
        <v>45809</v>
      </c>
      <c r="F260" s="4">
        <v>155.13699558152658</v>
      </c>
      <c r="G260" s="4">
        <v>163.6596990747513</v>
      </c>
      <c r="H260" s="4">
        <v>154.38581061640014</v>
      </c>
      <c r="I260" s="5">
        <f t="shared" si="11"/>
        <v>6.6781408338145054E-2</v>
      </c>
      <c r="J260" s="5">
        <f t="shared" si="12"/>
        <v>-9.8393546491333028E-2</v>
      </c>
      <c r="K260" s="5">
        <f t="shared" si="13"/>
        <v>8.5360274517244816E-2</v>
      </c>
    </row>
    <row r="261" spans="5:11" x14ac:dyDescent="0.2">
      <c r="E261" s="3">
        <v>45839</v>
      </c>
      <c r="F261" s="4">
        <v>156.2739545141755</v>
      </c>
      <c r="G261" s="4">
        <v>110.08880133923293</v>
      </c>
      <c r="H261" s="4">
        <v>160.34468074613454</v>
      </c>
      <c r="I261" s="5">
        <f t="shared" si="11"/>
        <v>5.4740105192272903E-2</v>
      </c>
      <c r="J261" s="5">
        <f t="shared" si="12"/>
        <v>-7.7246899796215907E-2</v>
      </c>
      <c r="K261" s="5">
        <f t="shared" si="13"/>
        <v>6.3878745554881711E-2</v>
      </c>
    </row>
    <row r="262" spans="5:11" x14ac:dyDescent="0.2">
      <c r="E262" s="3">
        <v>45870</v>
      </c>
      <c r="F262" s="4">
        <v>153.39222951794636</v>
      </c>
      <c r="G262" s="4">
        <v>79.133387953014946</v>
      </c>
      <c r="H262" s="4">
        <v>159.93735048286413</v>
      </c>
      <c r="I262" s="5">
        <f t="shared" si="11"/>
        <v>5.0925699609916553E-2</v>
      </c>
      <c r="J262" s="5">
        <f t="shared" si="12"/>
        <v>-2.8158377567886417E-2</v>
      </c>
      <c r="K262" s="5">
        <f t="shared" si="13"/>
        <v>5.5173529825176759E-2</v>
      </c>
    </row>
    <row r="263" spans="5:11" x14ac:dyDescent="0.2">
      <c r="E263" s="3">
        <v>45901</v>
      </c>
      <c r="F263" s="4">
        <v>151.09766561519589</v>
      </c>
      <c r="G263" s="4">
        <v>80.352327410694798</v>
      </c>
      <c r="H263" s="4">
        <v>157.33310891722482</v>
      </c>
      <c r="I263" s="5">
        <f t="shared" si="11"/>
        <v>5.1362987401523341E-2</v>
      </c>
      <c r="J263" s="5">
        <f t="shared" si="12"/>
        <v>4.2180207813690362E-2</v>
      </c>
      <c r="K263" s="5">
        <f t="shared" si="13"/>
        <v>5.2798324831266452E-2</v>
      </c>
    </row>
    <row r="264" spans="5:11" x14ac:dyDescent="0.2">
      <c r="E264" s="3">
        <v>45931</v>
      </c>
      <c r="F264" s="4">
        <v>151.96850634076617</v>
      </c>
      <c r="G264" s="4">
        <v>69.968180603756267</v>
      </c>
      <c r="H264" s="4">
        <v>159.19595616089435</v>
      </c>
      <c r="I264" s="5">
        <f t="shared" si="11"/>
        <v>4.0700763744059509E-2</v>
      </c>
      <c r="J264" s="5">
        <f t="shared" si="12"/>
        <v>-9.0652360659408959E-2</v>
      </c>
      <c r="K264" s="5">
        <f t="shared" si="13"/>
        <v>4.7355671086475759E-2</v>
      </c>
    </row>
    <row r="265" spans="5:11" x14ac:dyDescent="0.2">
      <c r="E265" s="3">
        <v>45962</v>
      </c>
      <c r="F265" s="4">
        <v>150.99128354016128</v>
      </c>
      <c r="G265" s="4">
        <v>85.221739476108681</v>
      </c>
      <c r="H265" s="4">
        <v>156.78816392012672</v>
      </c>
      <c r="I265" s="5">
        <f t="shared" si="11"/>
        <v>3.3351127730425034E-2</v>
      </c>
      <c r="J265" s="5">
        <f t="shared" si="12"/>
        <v>-4.4315516792054699E-2</v>
      </c>
      <c r="K265" s="5">
        <f t="shared" si="13"/>
        <v>3.8266038035857042E-2</v>
      </c>
    </row>
    <row r="266" spans="5:11" x14ac:dyDescent="0.2">
      <c r="E266" s="3">
        <v>45992</v>
      </c>
      <c r="F266" s="4">
        <v>151.77400688531998</v>
      </c>
      <c r="G266" s="4">
        <v>131.58551709489075</v>
      </c>
      <c r="H266" s="4">
        <v>153.55340587664182</v>
      </c>
      <c r="I266" s="5">
        <f t="shared" si="11"/>
        <v>3.9773922669007922E-2</v>
      </c>
      <c r="J266" s="5">
        <f t="shared" si="12"/>
        <v>0.11460572763805721</v>
      </c>
      <c r="K266" s="5">
        <f t="shared" si="13"/>
        <v>3.5205787699448265E-2</v>
      </c>
    </row>
  </sheetData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05"/>
  <sheetViews>
    <sheetView workbookViewId="0">
      <selection activeCell="B17" sqref="B17"/>
    </sheetView>
  </sheetViews>
  <sheetFormatPr baseColWidth="10" defaultColWidth="11.5" defaultRowHeight="16" x14ac:dyDescent="0.2"/>
  <cols>
    <col min="5" max="5" width="12.33203125" bestFit="1" customWidth="1"/>
  </cols>
  <sheetData>
    <row r="1" spans="1:7" x14ac:dyDescent="0.2">
      <c r="B1" t="s">
        <v>25</v>
      </c>
      <c r="E1" t="s">
        <v>26</v>
      </c>
    </row>
    <row r="2" spans="1:7" x14ac:dyDescent="0.2">
      <c r="B2" t="s">
        <v>27</v>
      </c>
      <c r="E2" t="s">
        <v>28</v>
      </c>
    </row>
    <row r="3" spans="1:7" x14ac:dyDescent="0.2">
      <c r="A3" t="s">
        <v>7</v>
      </c>
      <c r="B3" s="9">
        <f>+SUM(E3:E62)</f>
        <v>2266.132145587344</v>
      </c>
      <c r="D3" s="11">
        <v>44200</v>
      </c>
      <c r="E3" s="9">
        <v>4.5120044255946912</v>
      </c>
    </row>
    <row r="4" spans="1:7" x14ac:dyDescent="0.2">
      <c r="A4" t="s">
        <v>8</v>
      </c>
      <c r="B4" s="9">
        <f>+SUM(E63:E122)</f>
        <v>4189.7983497549994</v>
      </c>
      <c r="C4" s="7"/>
      <c r="D4" s="11">
        <v>44201</v>
      </c>
      <c r="E4" s="10">
        <v>4.5</v>
      </c>
      <c r="G4" s="8"/>
    </row>
    <row r="5" spans="1:7" x14ac:dyDescent="0.2">
      <c r="A5" t="s">
        <v>9</v>
      </c>
      <c r="B5" s="9">
        <f>+SUM(E123:E186)</f>
        <v>-241.96586244899964</v>
      </c>
      <c r="D5" s="11">
        <v>44202</v>
      </c>
      <c r="E5" s="9">
        <v>3.5</v>
      </c>
    </row>
    <row r="6" spans="1:7" x14ac:dyDescent="0.2">
      <c r="A6" t="s">
        <v>10</v>
      </c>
      <c r="B6" s="9">
        <f>+SUM(E187:E246)</f>
        <v>-1164.6644373699999</v>
      </c>
      <c r="D6" s="11">
        <v>44203</v>
      </c>
      <c r="E6" s="9">
        <v>3</v>
      </c>
    </row>
    <row r="7" spans="1:7" x14ac:dyDescent="0.2">
      <c r="A7" t="s">
        <v>11</v>
      </c>
      <c r="B7" s="9">
        <f>+SUM(E247:E307)</f>
        <v>-47.950949390039924</v>
      </c>
      <c r="D7" s="11">
        <v>44204</v>
      </c>
      <c r="E7" s="9">
        <v>0.1</v>
      </c>
    </row>
    <row r="8" spans="1:7" x14ac:dyDescent="0.2">
      <c r="A8" t="s">
        <v>12</v>
      </c>
      <c r="B8" s="9">
        <f>+SUM(E308:E366)</f>
        <v>1893.7154453520998</v>
      </c>
      <c r="D8" s="11">
        <v>44207</v>
      </c>
      <c r="E8" s="9">
        <v>196.2</v>
      </c>
    </row>
    <row r="9" spans="1:7" x14ac:dyDescent="0.2">
      <c r="A9" t="s">
        <v>13</v>
      </c>
      <c r="B9" s="9">
        <f>+SUM(E367:E430)</f>
        <v>3160.7201004031003</v>
      </c>
      <c r="D9" s="11">
        <v>44208</v>
      </c>
      <c r="E9" s="9">
        <v>52.25</v>
      </c>
    </row>
    <row r="10" spans="1:7" x14ac:dyDescent="0.2">
      <c r="A10" t="s">
        <v>14</v>
      </c>
      <c r="B10" s="9">
        <f>+SUM(E431:E490)</f>
        <v>817.33998597310006</v>
      </c>
      <c r="D10" s="11">
        <v>44209</v>
      </c>
      <c r="E10" s="9">
        <v>59</v>
      </c>
    </row>
    <row r="11" spans="1:7" x14ac:dyDescent="0.2">
      <c r="A11" t="s">
        <v>15</v>
      </c>
      <c r="B11" s="9">
        <f>+SUM(E491:E552)</f>
        <v>-3001.8338821654579</v>
      </c>
      <c r="D11" s="11">
        <v>44210</v>
      </c>
      <c r="E11" s="9">
        <v>106.3</v>
      </c>
    </row>
    <row r="12" spans="1:7" x14ac:dyDescent="0.2">
      <c r="A12" t="s">
        <v>16</v>
      </c>
      <c r="B12" s="9">
        <f>+SUM(E553:E610)</f>
        <v>-65.278365810394234</v>
      </c>
      <c r="D12" s="11">
        <v>44211</v>
      </c>
      <c r="E12" s="9">
        <v>72.099999999999994</v>
      </c>
    </row>
    <row r="13" spans="1:7" x14ac:dyDescent="0.2">
      <c r="A13" t="s">
        <v>17</v>
      </c>
      <c r="B13" s="9">
        <f>+SUM(E611:E674)</f>
        <v>1313.0359232521</v>
      </c>
      <c r="D13" s="11">
        <v>44214</v>
      </c>
      <c r="E13" s="9">
        <v>7.05</v>
      </c>
    </row>
    <row r="14" spans="1:7" x14ac:dyDescent="0.2">
      <c r="A14" t="s">
        <v>18</v>
      </c>
      <c r="B14" s="9">
        <f>+SUM(E675:E733)</f>
        <v>2242.2612236365003</v>
      </c>
      <c r="D14" s="11">
        <v>44215</v>
      </c>
      <c r="E14" s="9">
        <v>-41.66</v>
      </c>
    </row>
    <row r="15" spans="1:7" x14ac:dyDescent="0.2">
      <c r="A15" t="s">
        <v>19</v>
      </c>
      <c r="B15" s="9">
        <v>8511.6846071805994</v>
      </c>
      <c r="D15" s="11">
        <v>44216</v>
      </c>
      <c r="E15" s="9">
        <v>-69.40697809000001</v>
      </c>
    </row>
    <row r="16" spans="1:7" x14ac:dyDescent="0.2">
      <c r="A16" t="s">
        <v>20</v>
      </c>
      <c r="B16" s="9">
        <v>5830.0810511250002</v>
      </c>
      <c r="D16" s="11">
        <v>44217</v>
      </c>
      <c r="E16" s="9">
        <v>12.326401349999999</v>
      </c>
    </row>
    <row r="17" spans="1:5" x14ac:dyDescent="0.2">
      <c r="A17" t="s">
        <v>21</v>
      </c>
      <c r="B17" s="9">
        <v>413</v>
      </c>
      <c r="D17" s="11">
        <v>44218</v>
      </c>
      <c r="E17" s="9">
        <v>-74.5096463022508</v>
      </c>
    </row>
    <row r="18" spans="1:5" x14ac:dyDescent="0.2">
      <c r="A18" s="4" t="s">
        <v>22</v>
      </c>
      <c r="B18" s="9">
        <v>5616.1673410851754</v>
      </c>
      <c r="D18" s="11">
        <v>44221</v>
      </c>
      <c r="E18" s="9">
        <v>12.630378500000001</v>
      </c>
    </row>
    <row r="19" spans="1:5" x14ac:dyDescent="0.2">
      <c r="A19" s="4" t="s">
        <v>23</v>
      </c>
      <c r="B19" s="9">
        <v>688.73133401649034</v>
      </c>
      <c r="D19" s="11">
        <v>44222</v>
      </c>
      <c r="E19" s="9">
        <v>-89.94142579999999</v>
      </c>
    </row>
    <row r="20" spans="1:5" x14ac:dyDescent="0.2">
      <c r="A20" s="4" t="s">
        <v>24</v>
      </c>
      <c r="B20" s="9">
        <v>-827.82412005878655</v>
      </c>
      <c r="D20" s="11">
        <v>44223</v>
      </c>
      <c r="E20" s="9">
        <v>-25</v>
      </c>
    </row>
    <row r="21" spans="1:5" x14ac:dyDescent="0.2">
      <c r="A21" s="4" t="s">
        <v>83</v>
      </c>
      <c r="B21" s="9">
        <v>-2563.2945317898211</v>
      </c>
      <c r="D21" s="11">
        <v>44224</v>
      </c>
      <c r="E21" s="9">
        <v>4</v>
      </c>
    </row>
    <row r="22" spans="1:5" x14ac:dyDescent="0.2">
      <c r="A22" s="4" t="s">
        <v>84</v>
      </c>
      <c r="B22" s="9">
        <v>3400.2171828072778</v>
      </c>
      <c r="D22" s="11">
        <v>44225</v>
      </c>
      <c r="E22" s="9">
        <v>-79.844640099999992</v>
      </c>
    </row>
    <row r="23" spans="1:5" x14ac:dyDescent="0.2">
      <c r="D23" s="11">
        <v>44228</v>
      </c>
      <c r="E23" s="9">
        <v>44.880411719999998</v>
      </c>
    </row>
    <row r="24" spans="1:5" x14ac:dyDescent="0.2">
      <c r="D24" s="11">
        <v>44229</v>
      </c>
      <c r="E24" s="9">
        <v>36.5</v>
      </c>
    </row>
    <row r="25" spans="1:5" x14ac:dyDescent="0.2">
      <c r="D25" s="11">
        <v>44230</v>
      </c>
      <c r="E25" s="9">
        <v>19.726233749999999</v>
      </c>
    </row>
    <row r="26" spans="1:5" x14ac:dyDescent="0.2">
      <c r="D26" s="11">
        <v>44231</v>
      </c>
      <c r="E26" s="9">
        <v>38.15</v>
      </c>
    </row>
    <row r="27" spans="1:5" x14ac:dyDescent="0.2">
      <c r="D27" s="11">
        <v>44232</v>
      </c>
      <c r="E27" s="9">
        <v>19.036672379999999</v>
      </c>
    </row>
    <row r="28" spans="1:5" x14ac:dyDescent="0.2">
      <c r="D28" s="11">
        <v>44235</v>
      </c>
      <c r="E28" s="9">
        <v>104.58990405999999</v>
      </c>
    </row>
    <row r="29" spans="1:5" x14ac:dyDescent="0.2">
      <c r="D29" s="11">
        <v>44236</v>
      </c>
      <c r="E29" s="9">
        <v>24.7</v>
      </c>
    </row>
    <row r="30" spans="1:5" x14ac:dyDescent="0.2">
      <c r="D30" s="11">
        <v>44237</v>
      </c>
      <c r="E30" s="9">
        <v>0</v>
      </c>
    </row>
    <row r="31" spans="1:5" x14ac:dyDescent="0.2">
      <c r="D31" s="11">
        <v>44238</v>
      </c>
      <c r="E31" s="9">
        <v>119.5</v>
      </c>
    </row>
    <row r="32" spans="1:5" x14ac:dyDescent="0.2">
      <c r="D32" s="11">
        <v>44239</v>
      </c>
      <c r="E32" s="9">
        <v>0.25</v>
      </c>
    </row>
    <row r="33" spans="4:5" x14ac:dyDescent="0.2">
      <c r="D33" s="11">
        <v>44244</v>
      </c>
      <c r="E33" s="9">
        <v>48.45</v>
      </c>
    </row>
    <row r="34" spans="4:5" x14ac:dyDescent="0.2">
      <c r="D34" s="11">
        <v>44245</v>
      </c>
      <c r="E34" s="9">
        <v>0.30000000000000071</v>
      </c>
    </row>
    <row r="35" spans="4:5" x14ac:dyDescent="0.2">
      <c r="D35" s="11">
        <v>44246</v>
      </c>
      <c r="E35" s="9">
        <v>4.6450866599999996</v>
      </c>
    </row>
    <row r="36" spans="4:5" x14ac:dyDescent="0.2">
      <c r="D36" s="11">
        <v>44249</v>
      </c>
      <c r="E36" s="9">
        <v>52.85</v>
      </c>
    </row>
    <row r="37" spans="4:5" x14ac:dyDescent="0.2">
      <c r="D37" s="11">
        <v>44250</v>
      </c>
      <c r="E37" s="9">
        <v>54.9723562</v>
      </c>
    </row>
    <row r="38" spans="4:5" x14ac:dyDescent="0.2">
      <c r="D38" s="11">
        <v>44251</v>
      </c>
      <c r="E38" s="9">
        <v>0</v>
      </c>
    </row>
    <row r="39" spans="4:5" x14ac:dyDescent="0.2">
      <c r="D39" s="11">
        <v>44252</v>
      </c>
      <c r="E39" s="9">
        <v>9.7249023500000007</v>
      </c>
    </row>
    <row r="40" spans="4:5" x14ac:dyDescent="0.2">
      <c r="D40" s="11">
        <v>44253</v>
      </c>
      <c r="E40" s="9">
        <v>54.45</v>
      </c>
    </row>
    <row r="41" spans="4:5" x14ac:dyDescent="0.2">
      <c r="D41" s="11">
        <v>44256</v>
      </c>
      <c r="E41" s="9">
        <v>180.4</v>
      </c>
    </row>
    <row r="42" spans="4:5" x14ac:dyDescent="0.2">
      <c r="D42" s="11">
        <v>44257</v>
      </c>
      <c r="E42" s="9">
        <v>103.95259151</v>
      </c>
    </row>
    <row r="43" spans="4:5" x14ac:dyDescent="0.2">
      <c r="D43" s="11">
        <v>44258</v>
      </c>
      <c r="E43" s="9">
        <v>121.3</v>
      </c>
    </row>
    <row r="44" spans="4:5" x14ac:dyDescent="0.2">
      <c r="D44" s="11">
        <v>44259</v>
      </c>
      <c r="E44" s="9">
        <v>186.2</v>
      </c>
    </row>
    <row r="45" spans="4:5" x14ac:dyDescent="0.2">
      <c r="D45" s="11">
        <v>44260</v>
      </c>
      <c r="E45" s="9">
        <v>70</v>
      </c>
    </row>
    <row r="46" spans="4:5" x14ac:dyDescent="0.2">
      <c r="D46" s="11">
        <v>44263</v>
      </c>
      <c r="E46" s="9">
        <v>47.7</v>
      </c>
    </row>
    <row r="47" spans="4:5" x14ac:dyDescent="0.2">
      <c r="D47" s="11">
        <v>44264</v>
      </c>
      <c r="E47" s="9">
        <v>0.99964544000000011</v>
      </c>
    </row>
    <row r="48" spans="4:5" x14ac:dyDescent="0.2">
      <c r="D48" s="11">
        <v>44265</v>
      </c>
      <c r="E48" s="9">
        <v>23.426989320000001</v>
      </c>
    </row>
    <row r="49" spans="4:5" x14ac:dyDescent="0.2">
      <c r="D49" s="11">
        <v>44266</v>
      </c>
      <c r="E49" s="9">
        <v>126.915636342</v>
      </c>
    </row>
    <row r="50" spans="4:5" x14ac:dyDescent="0.2">
      <c r="D50" s="11">
        <v>44267</v>
      </c>
      <c r="E50" s="9">
        <v>105</v>
      </c>
    </row>
    <row r="51" spans="4:5" x14ac:dyDescent="0.2">
      <c r="D51" s="11">
        <v>44270</v>
      </c>
      <c r="E51" s="9">
        <v>144.71512895999999</v>
      </c>
    </row>
    <row r="52" spans="4:5" x14ac:dyDescent="0.2">
      <c r="D52" s="11">
        <v>44271</v>
      </c>
      <c r="E52" s="9">
        <v>102.6</v>
      </c>
    </row>
    <row r="53" spans="4:5" x14ac:dyDescent="0.2">
      <c r="D53" s="11">
        <v>44272</v>
      </c>
      <c r="E53" s="9">
        <v>39.4</v>
      </c>
    </row>
    <row r="54" spans="4:5" x14ac:dyDescent="0.2">
      <c r="D54" s="11">
        <v>44273</v>
      </c>
      <c r="E54" s="9">
        <v>0.24639659599999991</v>
      </c>
    </row>
    <row r="55" spans="4:5" x14ac:dyDescent="0.2">
      <c r="D55" s="11">
        <v>44274</v>
      </c>
      <c r="E55" s="9">
        <v>0.29409631600000102</v>
      </c>
    </row>
    <row r="56" spans="4:5" x14ac:dyDescent="0.2">
      <c r="D56" s="11">
        <v>44277</v>
      </c>
      <c r="E56" s="9">
        <v>-72</v>
      </c>
    </row>
    <row r="57" spans="4:5" x14ac:dyDescent="0.2">
      <c r="D57" s="11">
        <v>44278</v>
      </c>
      <c r="E57" s="9">
        <v>132.4</v>
      </c>
    </row>
    <row r="58" spans="4:5" x14ac:dyDescent="0.2">
      <c r="D58" s="11">
        <v>44280</v>
      </c>
      <c r="E58" s="9">
        <v>29</v>
      </c>
    </row>
    <row r="59" spans="4:5" x14ac:dyDescent="0.2">
      <c r="D59" s="11">
        <v>44281</v>
      </c>
      <c r="E59" s="9">
        <v>45.2</v>
      </c>
    </row>
    <row r="60" spans="4:5" x14ac:dyDescent="0.2">
      <c r="D60" s="11">
        <v>44284</v>
      </c>
      <c r="E60" s="9">
        <v>60.8</v>
      </c>
    </row>
    <row r="61" spans="4:5" x14ac:dyDescent="0.2">
      <c r="D61" s="11">
        <v>44285</v>
      </c>
      <c r="E61" s="9">
        <v>92.3</v>
      </c>
    </row>
    <row r="62" spans="4:5" x14ac:dyDescent="0.2">
      <c r="D62" s="11">
        <v>44286</v>
      </c>
      <c r="E62" s="9">
        <v>-64.55</v>
      </c>
    </row>
    <row r="63" spans="4:5" x14ac:dyDescent="0.2">
      <c r="D63" s="11">
        <v>44291</v>
      </c>
      <c r="E63" s="9">
        <v>66.8</v>
      </c>
    </row>
    <row r="64" spans="4:5" x14ac:dyDescent="0.2">
      <c r="D64" s="11">
        <v>44292</v>
      </c>
      <c r="E64" s="9">
        <v>87.8</v>
      </c>
    </row>
    <row r="65" spans="4:5" x14ac:dyDescent="0.2">
      <c r="D65" s="11">
        <v>44293</v>
      </c>
      <c r="E65" s="9">
        <v>85.5</v>
      </c>
    </row>
    <row r="66" spans="4:5" x14ac:dyDescent="0.2">
      <c r="D66" s="11">
        <v>44294</v>
      </c>
      <c r="E66" s="9">
        <v>127.979376675</v>
      </c>
    </row>
    <row r="67" spans="4:5" x14ac:dyDescent="0.2">
      <c r="D67" s="11">
        <v>44295</v>
      </c>
      <c r="E67" s="9">
        <v>152.87</v>
      </c>
    </row>
    <row r="68" spans="4:5" x14ac:dyDescent="0.2">
      <c r="D68" s="11">
        <v>44298</v>
      </c>
      <c r="E68" s="9">
        <v>115.8</v>
      </c>
    </row>
    <row r="69" spans="4:5" x14ac:dyDescent="0.2">
      <c r="D69" s="11">
        <v>44299</v>
      </c>
      <c r="E69" s="9">
        <v>143.19999999999999</v>
      </c>
    </row>
    <row r="70" spans="4:5" x14ac:dyDescent="0.2">
      <c r="D70" s="11">
        <v>44300</v>
      </c>
      <c r="E70" s="9">
        <v>51.55</v>
      </c>
    </row>
    <row r="71" spans="4:5" x14ac:dyDescent="0.2">
      <c r="D71" s="11">
        <v>44301</v>
      </c>
      <c r="E71" s="9">
        <v>50.9</v>
      </c>
    </row>
    <row r="72" spans="4:5" x14ac:dyDescent="0.2">
      <c r="D72" s="11">
        <v>44302</v>
      </c>
      <c r="E72" s="9">
        <v>1.488707212</v>
      </c>
    </row>
    <row r="73" spans="4:5" x14ac:dyDescent="0.2">
      <c r="D73" s="11">
        <v>44305</v>
      </c>
      <c r="E73" s="9">
        <v>144.73632140000001</v>
      </c>
    </row>
    <row r="74" spans="4:5" x14ac:dyDescent="0.2">
      <c r="D74" s="11">
        <v>44306</v>
      </c>
      <c r="E74" s="9">
        <v>80.400000000000006</v>
      </c>
    </row>
    <row r="75" spans="4:5" x14ac:dyDescent="0.2">
      <c r="D75" s="11">
        <v>44307</v>
      </c>
      <c r="E75" s="9">
        <v>58</v>
      </c>
    </row>
    <row r="76" spans="4:5" x14ac:dyDescent="0.2">
      <c r="D76" s="11">
        <v>44308</v>
      </c>
      <c r="E76" s="9">
        <v>67.540000000000006</v>
      </c>
    </row>
    <row r="77" spans="4:5" x14ac:dyDescent="0.2">
      <c r="D77" s="11">
        <v>44309</v>
      </c>
      <c r="E77" s="9">
        <v>96.1</v>
      </c>
    </row>
    <row r="78" spans="4:5" x14ac:dyDescent="0.2">
      <c r="D78" s="11">
        <v>44312</v>
      </c>
      <c r="E78" s="9">
        <v>58.408693</v>
      </c>
    </row>
    <row r="79" spans="4:5" x14ac:dyDescent="0.2">
      <c r="D79" s="11">
        <v>44313</v>
      </c>
      <c r="E79" s="9">
        <v>82.143287520000001</v>
      </c>
    </row>
    <row r="80" spans="4:5" x14ac:dyDescent="0.2">
      <c r="D80" s="11">
        <v>44314</v>
      </c>
      <c r="E80" s="9">
        <v>0.40315575199999998</v>
      </c>
    </row>
    <row r="81" spans="4:5" x14ac:dyDescent="0.2">
      <c r="D81" s="11">
        <v>44315</v>
      </c>
      <c r="E81" s="9">
        <v>0.80011501999999979</v>
      </c>
    </row>
    <row r="82" spans="4:5" x14ac:dyDescent="0.2">
      <c r="D82" s="11">
        <v>44316</v>
      </c>
      <c r="E82" s="9">
        <v>-99.06</v>
      </c>
    </row>
    <row r="83" spans="4:5" x14ac:dyDescent="0.2">
      <c r="D83" s="11">
        <v>44319</v>
      </c>
      <c r="E83" s="9">
        <v>108.6</v>
      </c>
    </row>
    <row r="84" spans="4:5" x14ac:dyDescent="0.2">
      <c r="D84" s="11">
        <v>44320</v>
      </c>
      <c r="E84" s="9">
        <v>157.85</v>
      </c>
    </row>
    <row r="85" spans="4:5" x14ac:dyDescent="0.2">
      <c r="D85" s="11">
        <v>44321</v>
      </c>
      <c r="E85" s="9">
        <v>123.3</v>
      </c>
    </row>
    <row r="86" spans="4:5" x14ac:dyDescent="0.2">
      <c r="D86" s="11">
        <v>44322</v>
      </c>
      <c r="E86" s="9">
        <v>134</v>
      </c>
    </row>
    <row r="87" spans="4:5" x14ac:dyDescent="0.2">
      <c r="D87" s="11">
        <v>44323</v>
      </c>
      <c r="E87" s="9">
        <v>93.80055536399999</v>
      </c>
    </row>
    <row r="88" spans="4:5" x14ac:dyDescent="0.2">
      <c r="D88" s="11">
        <v>44326</v>
      </c>
      <c r="E88" s="9">
        <v>139.40941953000001</v>
      </c>
    </row>
    <row r="89" spans="4:5" x14ac:dyDescent="0.2">
      <c r="D89" s="11">
        <v>44327</v>
      </c>
      <c r="E89" s="9">
        <v>129.44999999999999</v>
      </c>
    </row>
    <row r="90" spans="4:5" x14ac:dyDescent="0.2">
      <c r="D90" s="11">
        <v>44328</v>
      </c>
      <c r="E90" s="9">
        <v>227.97568085399999</v>
      </c>
    </row>
    <row r="91" spans="4:5" x14ac:dyDescent="0.2">
      <c r="D91" s="11">
        <v>44329</v>
      </c>
      <c r="E91" s="9">
        <v>108.659442728</v>
      </c>
    </row>
    <row r="92" spans="4:5" x14ac:dyDescent="0.2">
      <c r="D92" s="11">
        <v>44330</v>
      </c>
      <c r="E92" s="9">
        <v>138.5</v>
      </c>
    </row>
    <row r="93" spans="4:5" x14ac:dyDescent="0.2">
      <c r="D93" s="11">
        <v>44333</v>
      </c>
      <c r="E93" s="9">
        <v>195.4</v>
      </c>
    </row>
    <row r="94" spans="4:5" x14ac:dyDescent="0.2">
      <c r="D94" s="11">
        <v>44334</v>
      </c>
      <c r="E94" s="9">
        <v>133.83000000000001</v>
      </c>
    </row>
    <row r="95" spans="4:5" x14ac:dyDescent="0.2">
      <c r="D95" s="11">
        <v>44335</v>
      </c>
      <c r="E95" s="9">
        <v>48.8</v>
      </c>
    </row>
    <row r="96" spans="4:5" x14ac:dyDescent="0.2">
      <c r="D96" s="11">
        <v>44336</v>
      </c>
      <c r="E96" s="9">
        <v>53.064325859999997</v>
      </c>
    </row>
    <row r="97" spans="4:5" x14ac:dyDescent="0.2">
      <c r="D97" s="11">
        <v>44337</v>
      </c>
      <c r="E97" s="9">
        <v>49.05</v>
      </c>
    </row>
    <row r="98" spans="4:5" x14ac:dyDescent="0.2">
      <c r="D98" s="11">
        <v>44342</v>
      </c>
      <c r="E98" s="9">
        <v>141.5</v>
      </c>
    </row>
    <row r="99" spans="4:5" x14ac:dyDescent="0.2">
      <c r="D99" s="11">
        <v>44343</v>
      </c>
      <c r="E99" s="9">
        <v>20</v>
      </c>
    </row>
    <row r="100" spans="4:5" x14ac:dyDescent="0.2">
      <c r="D100" s="11">
        <v>44344</v>
      </c>
      <c r="E100" s="9">
        <v>85.319516805000006</v>
      </c>
    </row>
    <row r="101" spans="4:5" x14ac:dyDescent="0.2">
      <c r="D101" s="11">
        <v>44347</v>
      </c>
      <c r="E101" s="9">
        <v>0.49385305600000012</v>
      </c>
    </row>
    <row r="102" spans="4:5" x14ac:dyDescent="0.2">
      <c r="D102" s="11">
        <v>44348</v>
      </c>
      <c r="E102" s="9">
        <v>42.150000000000013</v>
      </c>
    </row>
    <row r="103" spans="4:5" x14ac:dyDescent="0.2">
      <c r="D103" s="11">
        <v>44349</v>
      </c>
      <c r="E103" s="9">
        <v>0.90000000000000036</v>
      </c>
    </row>
    <row r="104" spans="4:5" x14ac:dyDescent="0.2">
      <c r="D104" s="11">
        <v>44350</v>
      </c>
      <c r="E104" s="9">
        <v>65.5</v>
      </c>
    </row>
    <row r="105" spans="4:5" x14ac:dyDescent="0.2">
      <c r="D105" s="11">
        <v>44351</v>
      </c>
      <c r="E105" s="9">
        <v>0</v>
      </c>
    </row>
    <row r="106" spans="4:5" x14ac:dyDescent="0.2">
      <c r="D106" s="11">
        <v>44354</v>
      </c>
      <c r="E106" s="9">
        <v>43.154969227999999</v>
      </c>
    </row>
    <row r="107" spans="4:5" x14ac:dyDescent="0.2">
      <c r="D107" s="11">
        <v>44355</v>
      </c>
      <c r="E107" s="9">
        <v>72.099999999999994</v>
      </c>
    </row>
    <row r="108" spans="4:5" x14ac:dyDescent="0.2">
      <c r="D108" s="11">
        <v>44356</v>
      </c>
      <c r="E108" s="9">
        <v>67.5</v>
      </c>
    </row>
    <row r="109" spans="4:5" x14ac:dyDescent="0.2">
      <c r="D109" s="11">
        <v>44357</v>
      </c>
      <c r="E109" s="9">
        <v>0.15</v>
      </c>
    </row>
    <row r="110" spans="4:5" x14ac:dyDescent="0.2">
      <c r="D110" s="11">
        <v>44358</v>
      </c>
      <c r="E110" s="9">
        <v>51.7</v>
      </c>
    </row>
    <row r="111" spans="4:5" x14ac:dyDescent="0.2">
      <c r="D111" s="11">
        <v>44361</v>
      </c>
      <c r="E111" s="9">
        <v>82.96207502</v>
      </c>
    </row>
    <row r="112" spans="4:5" x14ac:dyDescent="0.2">
      <c r="D112" s="11">
        <v>44362</v>
      </c>
      <c r="E112" s="9">
        <v>24.8</v>
      </c>
    </row>
    <row r="113" spans="4:5" x14ac:dyDescent="0.2">
      <c r="D113" s="11">
        <v>44363</v>
      </c>
      <c r="E113" s="9">
        <v>87.303713979999998</v>
      </c>
    </row>
    <row r="114" spans="4:5" x14ac:dyDescent="0.2">
      <c r="D114" s="11">
        <v>44364</v>
      </c>
      <c r="E114" s="9">
        <v>0.86270502000000004</v>
      </c>
    </row>
    <row r="115" spans="4:5" x14ac:dyDescent="0.2">
      <c r="D115" s="11">
        <v>44365</v>
      </c>
      <c r="E115" s="9">
        <v>18.72538265</v>
      </c>
    </row>
    <row r="116" spans="4:5" x14ac:dyDescent="0.2">
      <c r="D116" s="11">
        <v>44369</v>
      </c>
      <c r="E116" s="9">
        <v>39.710208440999999</v>
      </c>
    </row>
    <row r="117" spans="4:5" x14ac:dyDescent="0.2">
      <c r="D117" s="11">
        <v>44370</v>
      </c>
      <c r="E117" s="9">
        <v>0</v>
      </c>
    </row>
    <row r="118" spans="4:5" x14ac:dyDescent="0.2">
      <c r="D118" s="11">
        <v>44371</v>
      </c>
      <c r="E118" s="9">
        <v>29.7</v>
      </c>
    </row>
    <row r="119" spans="4:5" x14ac:dyDescent="0.2">
      <c r="D119" s="11">
        <v>44372</v>
      </c>
      <c r="E119" s="9">
        <v>0.8</v>
      </c>
    </row>
    <row r="120" spans="4:5" x14ac:dyDescent="0.2">
      <c r="D120" s="11">
        <v>44375</v>
      </c>
      <c r="E120" s="9">
        <v>0</v>
      </c>
    </row>
    <row r="121" spans="4:5" x14ac:dyDescent="0.2">
      <c r="D121" s="11">
        <v>44376</v>
      </c>
      <c r="E121" s="9">
        <v>0.91684463999999988</v>
      </c>
    </row>
    <row r="122" spans="4:5" x14ac:dyDescent="0.2">
      <c r="D122" s="11">
        <v>44377</v>
      </c>
      <c r="E122" s="9">
        <v>98.5</v>
      </c>
    </row>
    <row r="123" spans="4:5" x14ac:dyDescent="0.2">
      <c r="D123" s="11">
        <v>44378</v>
      </c>
      <c r="E123" s="9">
        <v>80.5</v>
      </c>
    </row>
    <row r="124" spans="4:5" x14ac:dyDescent="0.2">
      <c r="D124" s="11">
        <v>44379</v>
      </c>
      <c r="E124" s="9">
        <v>191.2</v>
      </c>
    </row>
    <row r="125" spans="4:5" x14ac:dyDescent="0.2">
      <c r="D125" s="11">
        <v>44382</v>
      </c>
      <c r="E125" s="9">
        <v>10.5</v>
      </c>
    </row>
    <row r="126" spans="4:5" x14ac:dyDescent="0.2">
      <c r="D126" s="11">
        <v>44383</v>
      </c>
      <c r="E126" s="9">
        <v>52.85</v>
      </c>
    </row>
    <row r="127" spans="4:5" x14ac:dyDescent="0.2">
      <c r="D127" s="11">
        <v>44384</v>
      </c>
      <c r="E127" s="9">
        <v>36.799999999999997</v>
      </c>
    </row>
    <row r="128" spans="4:5" x14ac:dyDescent="0.2">
      <c r="D128" s="11">
        <v>44385</v>
      </c>
      <c r="E128" s="9">
        <v>1.9</v>
      </c>
    </row>
    <row r="129" spans="4:5" x14ac:dyDescent="0.2">
      <c r="D129" s="11">
        <v>44389</v>
      </c>
      <c r="E129" s="9">
        <v>194.25361492799999</v>
      </c>
    </row>
    <row r="130" spans="4:5" x14ac:dyDescent="0.2">
      <c r="D130" s="11">
        <v>44390</v>
      </c>
      <c r="E130" s="9">
        <v>209.7</v>
      </c>
    </row>
    <row r="131" spans="4:5" x14ac:dyDescent="0.2">
      <c r="D131" s="11">
        <v>44391</v>
      </c>
      <c r="E131" s="9">
        <v>10.983937286</v>
      </c>
    </row>
    <row r="132" spans="4:5" x14ac:dyDescent="0.2">
      <c r="D132" s="11">
        <v>44392</v>
      </c>
      <c r="E132" s="9">
        <v>105.2</v>
      </c>
    </row>
    <row r="133" spans="4:5" x14ac:dyDescent="0.2">
      <c r="D133" s="11">
        <v>44393</v>
      </c>
      <c r="E133" s="9">
        <v>15.788355343999999</v>
      </c>
    </row>
    <row r="134" spans="4:5" x14ac:dyDescent="0.2">
      <c r="D134" s="11">
        <v>44396</v>
      </c>
      <c r="E134" s="9">
        <v>64.246873988000004</v>
      </c>
    </row>
    <row r="135" spans="4:5" x14ac:dyDescent="0.2">
      <c r="D135" s="11">
        <v>44397</v>
      </c>
      <c r="E135" s="9">
        <v>27.1</v>
      </c>
    </row>
    <row r="136" spans="4:5" x14ac:dyDescent="0.2">
      <c r="D136" s="11">
        <v>44398</v>
      </c>
      <c r="E136" s="9">
        <v>33.299999999999997</v>
      </c>
    </row>
    <row r="137" spans="4:5" x14ac:dyDescent="0.2">
      <c r="D137" s="11">
        <v>44399</v>
      </c>
      <c r="E137" s="9">
        <v>2.9226640700000002</v>
      </c>
    </row>
    <row r="138" spans="4:5" x14ac:dyDescent="0.2">
      <c r="D138" s="11">
        <v>44400</v>
      </c>
      <c r="E138" s="9">
        <v>18.5</v>
      </c>
    </row>
    <row r="139" spans="4:5" x14ac:dyDescent="0.2">
      <c r="D139" s="11">
        <v>44403</v>
      </c>
      <c r="E139" s="9">
        <v>0</v>
      </c>
    </row>
    <row r="140" spans="4:5" x14ac:dyDescent="0.2">
      <c r="D140" s="11">
        <v>44404</v>
      </c>
      <c r="E140" s="9">
        <v>-69.517103379999995</v>
      </c>
    </row>
    <row r="141" spans="4:5" x14ac:dyDescent="0.2">
      <c r="D141" s="11">
        <v>44405</v>
      </c>
      <c r="E141" s="9">
        <v>-86.5</v>
      </c>
    </row>
    <row r="142" spans="4:5" x14ac:dyDescent="0.2">
      <c r="D142" s="11">
        <v>44406</v>
      </c>
      <c r="E142" s="9">
        <v>-70.8</v>
      </c>
    </row>
    <row r="143" spans="4:5" x14ac:dyDescent="0.2">
      <c r="D143" s="11">
        <v>44407</v>
      </c>
      <c r="E143" s="9">
        <v>-114.93</v>
      </c>
    </row>
    <row r="144" spans="4:5" x14ac:dyDescent="0.2">
      <c r="D144" s="11">
        <v>44410</v>
      </c>
      <c r="E144" s="9">
        <v>1</v>
      </c>
    </row>
    <row r="145" spans="4:5" x14ac:dyDescent="0.2">
      <c r="D145" s="11">
        <v>44411</v>
      </c>
      <c r="E145" s="9">
        <v>68.29460177499999</v>
      </c>
    </row>
    <row r="146" spans="4:5" x14ac:dyDescent="0.2">
      <c r="D146" s="11">
        <v>44412</v>
      </c>
      <c r="E146" s="9">
        <v>45</v>
      </c>
    </row>
    <row r="147" spans="4:5" x14ac:dyDescent="0.2">
      <c r="D147" s="11">
        <v>44413</v>
      </c>
      <c r="E147" s="9">
        <v>0</v>
      </c>
    </row>
    <row r="148" spans="4:5" x14ac:dyDescent="0.2">
      <c r="D148" s="11">
        <v>44414</v>
      </c>
      <c r="E148" s="9">
        <v>0</v>
      </c>
    </row>
    <row r="149" spans="4:5" x14ac:dyDescent="0.2">
      <c r="D149" s="11">
        <v>44417</v>
      </c>
      <c r="E149" s="9">
        <v>0</v>
      </c>
    </row>
    <row r="150" spans="4:5" x14ac:dyDescent="0.2">
      <c r="D150" s="11">
        <v>44418</v>
      </c>
      <c r="E150" s="9">
        <v>0.9074759440000002</v>
      </c>
    </row>
    <row r="151" spans="4:5" x14ac:dyDescent="0.2">
      <c r="D151" s="11">
        <v>44419</v>
      </c>
      <c r="E151" s="9">
        <v>0.39999999999999991</v>
      </c>
    </row>
    <row r="152" spans="4:5" x14ac:dyDescent="0.2">
      <c r="D152" s="11">
        <v>44420</v>
      </c>
      <c r="E152" s="9">
        <v>10.8140331</v>
      </c>
    </row>
    <row r="153" spans="4:5" x14ac:dyDescent="0.2">
      <c r="D153" s="11">
        <v>44421</v>
      </c>
      <c r="E153" s="9">
        <v>51</v>
      </c>
    </row>
    <row r="154" spans="4:5" x14ac:dyDescent="0.2">
      <c r="D154" s="11">
        <v>44425</v>
      </c>
      <c r="E154" s="9">
        <v>0</v>
      </c>
    </row>
    <row r="155" spans="4:5" x14ac:dyDescent="0.2">
      <c r="D155" s="11">
        <v>44426</v>
      </c>
      <c r="E155" s="9">
        <v>26.5</v>
      </c>
    </row>
    <row r="156" spans="4:5" x14ac:dyDescent="0.2">
      <c r="D156" s="11">
        <v>44427</v>
      </c>
      <c r="E156" s="9">
        <v>49.170057999999997</v>
      </c>
    </row>
    <row r="157" spans="4:5" x14ac:dyDescent="0.2">
      <c r="D157" s="11">
        <v>44428</v>
      </c>
      <c r="E157" s="9">
        <v>29.2</v>
      </c>
    </row>
    <row r="158" spans="4:5" x14ac:dyDescent="0.2">
      <c r="D158" s="11">
        <v>44431</v>
      </c>
      <c r="E158" s="9">
        <v>63.430751706999999</v>
      </c>
    </row>
    <row r="159" spans="4:5" x14ac:dyDescent="0.2">
      <c r="D159" s="11">
        <v>44432</v>
      </c>
      <c r="E159" s="9">
        <v>6.9302547759999999</v>
      </c>
    </row>
    <row r="160" spans="4:5" x14ac:dyDescent="0.2">
      <c r="D160" s="11">
        <v>44433</v>
      </c>
      <c r="E160" s="9">
        <v>0</v>
      </c>
    </row>
    <row r="161" spans="4:5" x14ac:dyDescent="0.2">
      <c r="D161" s="11">
        <v>44434</v>
      </c>
      <c r="E161" s="9">
        <v>-154.5</v>
      </c>
    </row>
    <row r="162" spans="4:5" x14ac:dyDescent="0.2">
      <c r="D162" s="11">
        <v>44435</v>
      </c>
      <c r="E162" s="9">
        <v>0</v>
      </c>
    </row>
    <row r="163" spans="4:5" x14ac:dyDescent="0.2">
      <c r="D163" s="11">
        <v>44438</v>
      </c>
      <c r="E163" s="9">
        <v>-59</v>
      </c>
    </row>
    <row r="164" spans="4:5" x14ac:dyDescent="0.2">
      <c r="D164" s="11">
        <v>44439</v>
      </c>
      <c r="E164" s="9">
        <v>-137.96</v>
      </c>
    </row>
    <row r="165" spans="4:5" x14ac:dyDescent="0.2">
      <c r="D165" s="11">
        <v>44440</v>
      </c>
      <c r="E165" s="9">
        <v>-89</v>
      </c>
    </row>
    <row r="166" spans="4:5" x14ac:dyDescent="0.2">
      <c r="D166" s="11">
        <v>44441</v>
      </c>
      <c r="E166" s="9">
        <v>-76.5</v>
      </c>
    </row>
    <row r="167" spans="4:5" x14ac:dyDescent="0.2">
      <c r="D167" s="11">
        <v>44442</v>
      </c>
      <c r="E167" s="9">
        <v>0</v>
      </c>
    </row>
    <row r="168" spans="4:5" x14ac:dyDescent="0.2">
      <c r="D168" s="11">
        <v>44445</v>
      </c>
      <c r="E168" s="9">
        <v>-60.22</v>
      </c>
    </row>
    <row r="169" spans="4:5" x14ac:dyDescent="0.2">
      <c r="D169" s="11">
        <v>44446</v>
      </c>
      <c r="E169" s="9">
        <v>-92.8</v>
      </c>
    </row>
    <row r="170" spans="4:5" x14ac:dyDescent="0.2">
      <c r="D170" s="11">
        <v>44447</v>
      </c>
      <c r="E170" s="9">
        <v>-98.631322139999995</v>
      </c>
    </row>
    <row r="171" spans="4:5" x14ac:dyDescent="0.2">
      <c r="D171" s="11">
        <v>44448</v>
      </c>
      <c r="E171" s="9">
        <v>-93.85</v>
      </c>
    </row>
    <row r="172" spans="4:5" x14ac:dyDescent="0.2">
      <c r="D172" s="11">
        <v>44449</v>
      </c>
      <c r="E172" s="9">
        <v>7.5</v>
      </c>
    </row>
    <row r="173" spans="4:5" x14ac:dyDescent="0.2">
      <c r="D173" s="11">
        <v>44452</v>
      </c>
      <c r="E173" s="9">
        <v>15.8</v>
      </c>
    </row>
    <row r="174" spans="4:5" x14ac:dyDescent="0.2">
      <c r="D174" s="11">
        <v>44453</v>
      </c>
      <c r="E174" s="9">
        <v>45.5</v>
      </c>
    </row>
    <row r="175" spans="4:5" x14ac:dyDescent="0.2">
      <c r="D175" s="11">
        <v>44454</v>
      </c>
      <c r="E175" s="9">
        <v>15.55</v>
      </c>
    </row>
    <row r="176" spans="4:5" x14ac:dyDescent="0.2">
      <c r="D176" s="11">
        <v>44455</v>
      </c>
      <c r="E176" s="9">
        <v>0</v>
      </c>
    </row>
    <row r="177" spans="4:5" x14ac:dyDescent="0.2">
      <c r="D177" s="11">
        <v>44456</v>
      </c>
      <c r="E177" s="9">
        <v>-145.12</v>
      </c>
    </row>
    <row r="178" spans="4:5" x14ac:dyDescent="0.2">
      <c r="D178" s="11">
        <v>44459</v>
      </c>
      <c r="E178" s="9">
        <v>-95</v>
      </c>
    </row>
    <row r="179" spans="4:5" x14ac:dyDescent="0.2">
      <c r="D179" s="11">
        <v>44460</v>
      </c>
      <c r="E179" s="9">
        <v>-38.75</v>
      </c>
    </row>
    <row r="180" spans="4:5" x14ac:dyDescent="0.2">
      <c r="D180" s="11">
        <v>44461</v>
      </c>
      <c r="E180" s="9">
        <v>-0.79999999999999982</v>
      </c>
    </row>
    <row r="181" spans="4:5" x14ac:dyDescent="0.2">
      <c r="D181" s="11">
        <v>44462</v>
      </c>
      <c r="E181" s="9">
        <v>0</v>
      </c>
    </row>
    <row r="182" spans="4:5" x14ac:dyDescent="0.2">
      <c r="D182" s="11">
        <v>44463</v>
      </c>
      <c r="E182" s="9">
        <v>3.7699421530000001</v>
      </c>
    </row>
    <row r="183" spans="4:5" x14ac:dyDescent="0.2">
      <c r="D183" s="11">
        <v>44466</v>
      </c>
      <c r="E183" s="9">
        <v>10.29</v>
      </c>
    </row>
    <row r="184" spans="4:5" x14ac:dyDescent="0.2">
      <c r="D184" s="11">
        <v>44467</v>
      </c>
      <c r="E184" s="9">
        <v>0</v>
      </c>
    </row>
    <row r="185" spans="4:5" x14ac:dyDescent="0.2">
      <c r="D185" s="11">
        <v>44468</v>
      </c>
      <c r="E185" s="9">
        <v>-66</v>
      </c>
    </row>
    <row r="186" spans="4:5" x14ac:dyDescent="0.2">
      <c r="D186" s="11">
        <v>44469</v>
      </c>
      <c r="E186" s="9">
        <v>-198.89</v>
      </c>
    </row>
    <row r="187" spans="4:5" x14ac:dyDescent="0.2">
      <c r="D187" s="11">
        <v>44470</v>
      </c>
      <c r="E187" s="9">
        <v>-58.5</v>
      </c>
    </row>
    <row r="188" spans="4:5" x14ac:dyDescent="0.2">
      <c r="D188" s="11">
        <v>44473</v>
      </c>
      <c r="E188" s="9">
        <v>-54.6</v>
      </c>
    </row>
    <row r="189" spans="4:5" x14ac:dyDescent="0.2">
      <c r="D189" s="11">
        <v>44474</v>
      </c>
      <c r="E189" s="9">
        <v>-105</v>
      </c>
    </row>
    <row r="190" spans="4:5" x14ac:dyDescent="0.2">
      <c r="D190" s="11">
        <v>44475</v>
      </c>
      <c r="E190" s="9">
        <v>100.9</v>
      </c>
    </row>
    <row r="191" spans="4:5" x14ac:dyDescent="0.2">
      <c r="D191" s="11">
        <v>44476</v>
      </c>
      <c r="E191" s="9">
        <v>71</v>
      </c>
    </row>
    <row r="192" spans="4:5" x14ac:dyDescent="0.2">
      <c r="D192" s="11">
        <v>44481</v>
      </c>
      <c r="E192" s="9">
        <v>99.9</v>
      </c>
    </row>
    <row r="193" spans="4:5" x14ac:dyDescent="0.2">
      <c r="D193" s="11">
        <v>44482</v>
      </c>
      <c r="E193" s="9">
        <v>122.984904</v>
      </c>
    </row>
    <row r="194" spans="4:5" x14ac:dyDescent="0.2">
      <c r="D194" s="11">
        <v>44483</v>
      </c>
      <c r="E194" s="9">
        <v>107.65</v>
      </c>
    </row>
    <row r="195" spans="4:5" x14ac:dyDescent="0.2">
      <c r="D195" s="11">
        <v>44484</v>
      </c>
      <c r="E195" s="9">
        <v>31.5</v>
      </c>
    </row>
    <row r="196" spans="4:5" x14ac:dyDescent="0.2">
      <c r="D196" s="11">
        <v>44487</v>
      </c>
      <c r="E196" s="9">
        <v>117.5</v>
      </c>
    </row>
    <row r="197" spans="4:5" x14ac:dyDescent="0.2">
      <c r="D197" s="11">
        <v>44488</v>
      </c>
      <c r="E197" s="9">
        <v>63.489999999999988</v>
      </c>
    </row>
    <row r="198" spans="4:5" x14ac:dyDescent="0.2">
      <c r="D198" s="11">
        <v>44489</v>
      </c>
      <c r="E198" s="9">
        <v>0.55000000000000004</v>
      </c>
    </row>
    <row r="199" spans="4:5" x14ac:dyDescent="0.2">
      <c r="D199" s="11">
        <v>44490</v>
      </c>
      <c r="E199" s="9">
        <v>2</v>
      </c>
    </row>
    <row r="200" spans="4:5" x14ac:dyDescent="0.2">
      <c r="D200" s="11">
        <v>44491</v>
      </c>
      <c r="E200" s="9">
        <v>4.53</v>
      </c>
    </row>
    <row r="201" spans="4:5" x14ac:dyDescent="0.2">
      <c r="D201" s="11">
        <v>44494</v>
      </c>
      <c r="E201" s="9">
        <v>24</v>
      </c>
    </row>
    <row r="202" spans="4:5" x14ac:dyDescent="0.2">
      <c r="D202" s="11">
        <v>44495</v>
      </c>
      <c r="E202" s="9">
        <v>21</v>
      </c>
    </row>
    <row r="203" spans="4:5" x14ac:dyDescent="0.2">
      <c r="D203" s="11">
        <v>44496</v>
      </c>
      <c r="E203" s="9">
        <v>0.59516919999999907</v>
      </c>
    </row>
    <row r="204" spans="4:5" x14ac:dyDescent="0.2">
      <c r="D204" s="11">
        <v>44497</v>
      </c>
      <c r="E204" s="9">
        <v>-43.46</v>
      </c>
    </row>
    <row r="205" spans="4:5" x14ac:dyDescent="0.2">
      <c r="D205" s="11">
        <v>44498</v>
      </c>
      <c r="E205" s="9">
        <v>-298.76</v>
      </c>
    </row>
    <row r="206" spans="4:5" x14ac:dyDescent="0.2">
      <c r="D206" s="11">
        <v>44501</v>
      </c>
      <c r="E206" s="9">
        <v>-21.5</v>
      </c>
    </row>
    <row r="207" spans="4:5" x14ac:dyDescent="0.2">
      <c r="D207" s="11">
        <v>44502</v>
      </c>
      <c r="E207" s="9">
        <v>-42.45</v>
      </c>
    </row>
    <row r="208" spans="4:5" x14ac:dyDescent="0.2">
      <c r="D208" s="11">
        <v>44503</v>
      </c>
      <c r="E208" s="9">
        <v>-88.5</v>
      </c>
    </row>
    <row r="209" spans="4:5" x14ac:dyDescent="0.2">
      <c r="D209" s="11">
        <v>44504</v>
      </c>
      <c r="E209" s="9">
        <v>-79.7</v>
      </c>
    </row>
    <row r="210" spans="4:5" x14ac:dyDescent="0.2">
      <c r="D210" s="11">
        <v>44505</v>
      </c>
      <c r="E210" s="9">
        <v>207</v>
      </c>
    </row>
    <row r="211" spans="4:5" x14ac:dyDescent="0.2">
      <c r="D211" s="11">
        <v>44508</v>
      </c>
      <c r="E211" s="9">
        <v>0.2200000000000002</v>
      </c>
    </row>
    <row r="212" spans="4:5" x14ac:dyDescent="0.2">
      <c r="D212" s="11">
        <v>44509</v>
      </c>
      <c r="E212" s="9">
        <v>-111.4</v>
      </c>
    </row>
    <row r="213" spans="4:5" x14ac:dyDescent="0.2">
      <c r="D213" s="11">
        <v>44510</v>
      </c>
      <c r="E213" s="9">
        <v>-183</v>
      </c>
    </row>
    <row r="214" spans="4:5" x14ac:dyDescent="0.2">
      <c r="D214" s="11">
        <v>44511</v>
      </c>
      <c r="E214" s="9">
        <v>-40.484510569999998</v>
      </c>
    </row>
    <row r="215" spans="4:5" x14ac:dyDescent="0.2">
      <c r="D215" s="11">
        <v>44512</v>
      </c>
      <c r="E215" s="9">
        <v>-299.39999999999998</v>
      </c>
    </row>
    <row r="216" spans="4:5" x14ac:dyDescent="0.2">
      <c r="D216" s="11">
        <v>44515</v>
      </c>
      <c r="E216" s="9">
        <v>-37.1</v>
      </c>
    </row>
    <row r="217" spans="4:5" x14ac:dyDescent="0.2">
      <c r="D217" s="11">
        <v>44516</v>
      </c>
      <c r="E217" s="9">
        <v>49.8</v>
      </c>
    </row>
    <row r="218" spans="4:5" x14ac:dyDescent="0.2">
      <c r="D218" s="11">
        <v>44517</v>
      </c>
      <c r="E218" s="9">
        <v>0.40000000000000041</v>
      </c>
    </row>
    <row r="219" spans="4:5" x14ac:dyDescent="0.2">
      <c r="D219" s="11">
        <v>44518</v>
      </c>
      <c r="E219" s="9">
        <v>-79</v>
      </c>
    </row>
    <row r="220" spans="4:5" x14ac:dyDescent="0.2">
      <c r="D220" s="11">
        <v>44519</v>
      </c>
      <c r="E220" s="9">
        <v>-58.78</v>
      </c>
    </row>
    <row r="221" spans="4:5" x14ac:dyDescent="0.2">
      <c r="D221" s="11">
        <v>44523</v>
      </c>
      <c r="E221" s="9">
        <v>20.440000000000001</v>
      </c>
    </row>
    <row r="222" spans="4:5" x14ac:dyDescent="0.2">
      <c r="D222" s="11">
        <v>44524</v>
      </c>
      <c r="E222" s="9">
        <v>129.19999999999999</v>
      </c>
    </row>
    <row r="223" spans="4:5" x14ac:dyDescent="0.2">
      <c r="D223" s="11">
        <v>44525</v>
      </c>
      <c r="E223" s="9">
        <v>0</v>
      </c>
    </row>
    <row r="224" spans="4:5" x14ac:dyDescent="0.2">
      <c r="D224" s="11">
        <v>44526</v>
      </c>
      <c r="E224" s="9">
        <v>-55.599999999999987</v>
      </c>
    </row>
    <row r="225" spans="4:5" x14ac:dyDescent="0.2">
      <c r="D225" s="11">
        <v>44529</v>
      </c>
      <c r="E225" s="9">
        <v>-72.5</v>
      </c>
    </row>
    <row r="226" spans="4:5" x14ac:dyDescent="0.2">
      <c r="D226" s="11">
        <v>44530</v>
      </c>
      <c r="E226" s="9">
        <v>-135</v>
      </c>
    </row>
    <row r="227" spans="4:5" x14ac:dyDescent="0.2">
      <c r="D227" s="11">
        <v>44531</v>
      </c>
      <c r="E227" s="9">
        <v>6.9000000000000021</v>
      </c>
    </row>
    <row r="228" spans="4:5" x14ac:dyDescent="0.2">
      <c r="D228" s="11">
        <v>44532</v>
      </c>
      <c r="E228" s="9">
        <v>-76.55</v>
      </c>
    </row>
    <row r="229" spans="4:5" x14ac:dyDescent="0.2">
      <c r="D229" s="11">
        <v>44533</v>
      </c>
      <c r="E229" s="9">
        <v>-172.11</v>
      </c>
    </row>
    <row r="230" spans="4:5" x14ac:dyDescent="0.2">
      <c r="D230" s="11">
        <v>44536</v>
      </c>
      <c r="E230" s="9">
        <v>28.08</v>
      </c>
    </row>
    <row r="231" spans="4:5" x14ac:dyDescent="0.2">
      <c r="D231" s="11">
        <v>44537</v>
      </c>
      <c r="E231" s="9">
        <v>-49.4</v>
      </c>
    </row>
    <row r="232" spans="4:5" x14ac:dyDescent="0.2">
      <c r="D232" s="11">
        <v>44539</v>
      </c>
      <c r="E232" s="9">
        <v>-96.7</v>
      </c>
    </row>
    <row r="233" spans="4:5" x14ac:dyDescent="0.2">
      <c r="D233" s="11">
        <v>44540</v>
      </c>
      <c r="E233" s="9">
        <v>-24.5</v>
      </c>
    </row>
    <row r="234" spans="4:5" x14ac:dyDescent="0.2">
      <c r="D234" s="11">
        <v>44543</v>
      </c>
      <c r="E234" s="9">
        <v>3.23</v>
      </c>
    </row>
    <row r="235" spans="4:5" x14ac:dyDescent="0.2">
      <c r="D235" s="11">
        <v>44544</v>
      </c>
      <c r="E235" s="9">
        <v>1</v>
      </c>
    </row>
    <row r="236" spans="4:5" x14ac:dyDescent="0.2">
      <c r="D236" s="11">
        <v>44545</v>
      </c>
      <c r="E236" s="9">
        <v>11.5</v>
      </c>
    </row>
    <row r="237" spans="4:5" x14ac:dyDescent="0.2">
      <c r="D237" s="11">
        <v>44546</v>
      </c>
      <c r="E237" s="9">
        <v>0.5</v>
      </c>
    </row>
    <row r="238" spans="4:5" x14ac:dyDescent="0.2">
      <c r="D238" s="11">
        <v>44547</v>
      </c>
      <c r="E238" s="9">
        <v>2</v>
      </c>
    </row>
    <row r="239" spans="4:5" x14ac:dyDescent="0.2">
      <c r="D239" s="11">
        <v>44550</v>
      </c>
      <c r="E239" s="9">
        <v>3.8</v>
      </c>
    </row>
    <row r="240" spans="4:5" x14ac:dyDescent="0.2">
      <c r="D240" s="11">
        <v>44551</v>
      </c>
      <c r="E240" s="9">
        <v>0.85000000000000142</v>
      </c>
    </row>
    <row r="241" spans="4:5" x14ac:dyDescent="0.2">
      <c r="D241" s="11">
        <v>44552</v>
      </c>
      <c r="E241" s="9">
        <v>3.35</v>
      </c>
    </row>
    <row r="242" spans="4:5" x14ac:dyDescent="0.2">
      <c r="D242" s="11">
        <v>44553</v>
      </c>
      <c r="E242" s="9">
        <v>8.5</v>
      </c>
    </row>
    <row r="243" spans="4:5" x14ac:dyDescent="0.2">
      <c r="D243" s="11">
        <v>44557</v>
      </c>
      <c r="E243" s="9">
        <v>26.8</v>
      </c>
    </row>
    <row r="244" spans="4:5" x14ac:dyDescent="0.2">
      <c r="D244" s="11">
        <v>44558</v>
      </c>
      <c r="E244" s="9">
        <v>4.3600000000000003</v>
      </c>
    </row>
    <row r="245" spans="4:5" x14ac:dyDescent="0.2">
      <c r="D245" s="11">
        <v>44559</v>
      </c>
      <c r="E245" s="9">
        <v>-46.7</v>
      </c>
    </row>
    <row r="246" spans="4:5" x14ac:dyDescent="0.2">
      <c r="D246" s="11">
        <v>44560</v>
      </c>
      <c r="E246" s="9">
        <v>-109.5</v>
      </c>
    </row>
    <row r="247" spans="4:5" x14ac:dyDescent="0.2">
      <c r="D247" s="11">
        <v>44564</v>
      </c>
      <c r="E247" s="9">
        <v>4.7000000000000028</v>
      </c>
    </row>
    <row r="248" spans="4:5" x14ac:dyDescent="0.2">
      <c r="D248" s="11">
        <v>44565</v>
      </c>
      <c r="E248" s="9">
        <v>0.70000000000000018</v>
      </c>
    </row>
    <row r="249" spans="4:5" x14ac:dyDescent="0.2">
      <c r="D249" s="11">
        <v>44566</v>
      </c>
      <c r="E249" s="9">
        <v>19.350000000000001</v>
      </c>
    </row>
    <row r="250" spans="4:5" x14ac:dyDescent="0.2">
      <c r="D250" s="11">
        <v>44567</v>
      </c>
      <c r="E250" s="9">
        <v>1</v>
      </c>
    </row>
    <row r="251" spans="4:5" x14ac:dyDescent="0.2">
      <c r="D251" s="11">
        <v>44568</v>
      </c>
      <c r="E251" s="9">
        <v>79.2</v>
      </c>
    </row>
    <row r="252" spans="4:5" x14ac:dyDescent="0.2">
      <c r="D252" s="11">
        <v>44571</v>
      </c>
      <c r="E252" s="9">
        <v>75.400000000000006</v>
      </c>
    </row>
    <row r="253" spans="4:5" x14ac:dyDescent="0.2">
      <c r="D253" s="11">
        <v>44572</v>
      </c>
      <c r="E253" s="9">
        <v>23</v>
      </c>
    </row>
    <row r="254" spans="4:5" x14ac:dyDescent="0.2">
      <c r="D254" s="11">
        <v>44573</v>
      </c>
      <c r="E254" s="9">
        <v>0.2</v>
      </c>
    </row>
    <row r="255" spans="4:5" x14ac:dyDescent="0.2">
      <c r="D255" s="11">
        <v>44574</v>
      </c>
      <c r="E255" s="9">
        <v>0</v>
      </c>
    </row>
    <row r="256" spans="4:5" x14ac:dyDescent="0.2">
      <c r="D256" s="11">
        <v>44575</v>
      </c>
      <c r="E256" s="9">
        <v>0.42000000000000171</v>
      </c>
    </row>
    <row r="257" spans="4:5" x14ac:dyDescent="0.2">
      <c r="D257" s="11">
        <v>44578</v>
      </c>
      <c r="E257" s="9">
        <v>0</v>
      </c>
    </row>
    <row r="258" spans="4:5" x14ac:dyDescent="0.2">
      <c r="D258" s="11">
        <v>44579</v>
      </c>
      <c r="E258" s="9">
        <v>-49.57</v>
      </c>
    </row>
    <row r="259" spans="4:5" x14ac:dyDescent="0.2">
      <c r="D259" s="11">
        <v>44580</v>
      </c>
      <c r="E259" s="9">
        <v>-61.64</v>
      </c>
    </row>
    <row r="260" spans="4:5" x14ac:dyDescent="0.2">
      <c r="D260" s="11">
        <v>44581</v>
      </c>
      <c r="E260" s="9">
        <v>-36.799999999999997</v>
      </c>
    </row>
    <row r="261" spans="4:5" x14ac:dyDescent="0.2">
      <c r="D261" s="11">
        <v>44582</v>
      </c>
      <c r="E261" s="9">
        <v>9.5</v>
      </c>
    </row>
    <row r="262" spans="4:5" x14ac:dyDescent="0.2">
      <c r="D262" s="11">
        <v>44585</v>
      </c>
      <c r="E262" s="9">
        <v>38.5</v>
      </c>
    </row>
    <row r="263" spans="4:5" x14ac:dyDescent="0.2">
      <c r="D263" s="11">
        <v>44586</v>
      </c>
      <c r="E263" s="9">
        <v>0</v>
      </c>
    </row>
    <row r="264" spans="4:5" x14ac:dyDescent="0.2">
      <c r="D264" s="11">
        <v>44587</v>
      </c>
      <c r="E264" s="9">
        <v>-48.989999999999988</v>
      </c>
    </row>
    <row r="265" spans="4:5" x14ac:dyDescent="0.2">
      <c r="D265" s="11">
        <v>44588</v>
      </c>
      <c r="E265" s="9">
        <v>-111.06</v>
      </c>
    </row>
    <row r="266" spans="4:5" x14ac:dyDescent="0.2">
      <c r="D266" s="11">
        <v>44589</v>
      </c>
      <c r="E266" s="9">
        <v>-82.78</v>
      </c>
    </row>
    <row r="267" spans="4:5" x14ac:dyDescent="0.2">
      <c r="D267" s="11">
        <v>44592</v>
      </c>
      <c r="E267" s="9">
        <v>2.41</v>
      </c>
    </row>
    <row r="268" spans="4:5" x14ac:dyDescent="0.2">
      <c r="D268" s="11">
        <v>44593</v>
      </c>
      <c r="E268" s="9">
        <v>-49</v>
      </c>
    </row>
    <row r="269" spans="4:5" x14ac:dyDescent="0.2">
      <c r="D269" s="11">
        <v>44594</v>
      </c>
      <c r="E269" s="9">
        <v>1</v>
      </c>
    </row>
    <row r="270" spans="4:5" x14ac:dyDescent="0.2">
      <c r="D270" s="11">
        <v>44595</v>
      </c>
      <c r="E270" s="9">
        <v>2.3000000000000038</v>
      </c>
    </row>
    <row r="271" spans="4:5" x14ac:dyDescent="0.2">
      <c r="D271" s="11">
        <v>44596</v>
      </c>
      <c r="E271" s="9">
        <v>0</v>
      </c>
    </row>
    <row r="272" spans="4:5" x14ac:dyDescent="0.2">
      <c r="D272" s="11">
        <v>44599</v>
      </c>
      <c r="E272" s="9">
        <v>47.1</v>
      </c>
    </row>
    <row r="273" spans="4:5" x14ac:dyDescent="0.2">
      <c r="D273" s="11">
        <v>44600</v>
      </c>
      <c r="E273" s="9">
        <v>5</v>
      </c>
    </row>
    <row r="274" spans="4:5" x14ac:dyDescent="0.2">
      <c r="D274" s="11">
        <v>44601</v>
      </c>
      <c r="E274" s="9">
        <v>0</v>
      </c>
    </row>
    <row r="275" spans="4:5" x14ac:dyDescent="0.2">
      <c r="D275" s="11">
        <v>44602</v>
      </c>
      <c r="E275" s="9">
        <v>2</v>
      </c>
    </row>
    <row r="276" spans="4:5" x14ac:dyDescent="0.2">
      <c r="D276" s="11">
        <v>44603</v>
      </c>
      <c r="E276" s="9">
        <v>0</v>
      </c>
    </row>
    <row r="277" spans="4:5" x14ac:dyDescent="0.2">
      <c r="D277" s="11">
        <v>44606</v>
      </c>
      <c r="E277" s="9">
        <v>80.84</v>
      </c>
    </row>
    <row r="278" spans="4:5" x14ac:dyDescent="0.2">
      <c r="D278" s="11">
        <v>44607</v>
      </c>
      <c r="E278" s="9">
        <v>6.2919741399999998</v>
      </c>
    </row>
    <row r="279" spans="4:5" x14ac:dyDescent="0.2">
      <c r="D279" s="11">
        <v>44608</v>
      </c>
      <c r="E279" s="9">
        <v>5</v>
      </c>
    </row>
    <row r="280" spans="4:5" x14ac:dyDescent="0.2">
      <c r="D280" s="11">
        <v>44609</v>
      </c>
      <c r="E280" s="9">
        <v>0</v>
      </c>
    </row>
    <row r="281" spans="4:5" x14ac:dyDescent="0.2">
      <c r="D281" s="11">
        <v>44610</v>
      </c>
      <c r="E281" s="9">
        <v>0</v>
      </c>
    </row>
    <row r="282" spans="4:5" x14ac:dyDescent="0.2">
      <c r="D282" s="11">
        <v>44613</v>
      </c>
      <c r="E282" s="9">
        <v>-6</v>
      </c>
    </row>
    <row r="283" spans="4:5" x14ac:dyDescent="0.2">
      <c r="D283" s="11">
        <v>44614</v>
      </c>
      <c r="E283" s="9">
        <v>-59.6</v>
      </c>
    </row>
    <row r="284" spans="4:5" x14ac:dyDescent="0.2">
      <c r="D284" s="11">
        <v>44615</v>
      </c>
      <c r="E284" s="9">
        <v>-61.014708906039999</v>
      </c>
    </row>
    <row r="285" spans="4:5" x14ac:dyDescent="0.2">
      <c r="D285" s="11">
        <v>44616</v>
      </c>
      <c r="E285" s="9">
        <v>-61.5</v>
      </c>
    </row>
    <row r="286" spans="4:5" x14ac:dyDescent="0.2">
      <c r="D286" s="11">
        <v>44617</v>
      </c>
      <c r="E286" s="9">
        <v>-99.050000000000011</v>
      </c>
    </row>
    <row r="287" spans="4:5" x14ac:dyDescent="0.2">
      <c r="D287" s="11">
        <v>44622</v>
      </c>
      <c r="E287" s="9">
        <v>40.599999999999987</v>
      </c>
    </row>
    <row r="288" spans="4:5" x14ac:dyDescent="0.2">
      <c r="D288" s="11">
        <v>44623</v>
      </c>
      <c r="E288" s="9">
        <v>25.1</v>
      </c>
    </row>
    <row r="289" spans="4:5" x14ac:dyDescent="0.2">
      <c r="D289" s="11">
        <v>44624</v>
      </c>
      <c r="E289" s="9">
        <v>25.75</v>
      </c>
    </row>
    <row r="290" spans="4:5" x14ac:dyDescent="0.2">
      <c r="D290" s="11">
        <v>44627</v>
      </c>
      <c r="E290" s="9">
        <v>298.73</v>
      </c>
    </row>
    <row r="291" spans="4:5" x14ac:dyDescent="0.2">
      <c r="D291" s="11">
        <v>44628</v>
      </c>
      <c r="E291" s="9">
        <v>63.72</v>
      </c>
    </row>
    <row r="292" spans="4:5" x14ac:dyDescent="0.2">
      <c r="D292" s="11">
        <v>44629</v>
      </c>
      <c r="E292" s="9">
        <v>0.5</v>
      </c>
    </row>
    <row r="293" spans="4:5" x14ac:dyDescent="0.2">
      <c r="D293" s="11">
        <v>44630</v>
      </c>
      <c r="E293" s="9">
        <v>8</v>
      </c>
    </row>
    <row r="294" spans="4:5" x14ac:dyDescent="0.2">
      <c r="D294" s="11">
        <v>44631</v>
      </c>
      <c r="E294" s="9">
        <v>5.75</v>
      </c>
    </row>
    <row r="295" spans="4:5" x14ac:dyDescent="0.2">
      <c r="D295" s="11">
        <v>44634</v>
      </c>
      <c r="E295" s="9">
        <v>89.39</v>
      </c>
    </row>
    <row r="296" spans="4:5" x14ac:dyDescent="0.2">
      <c r="D296" s="11">
        <v>44635</v>
      </c>
      <c r="E296" s="9">
        <v>2.25</v>
      </c>
    </row>
    <row r="297" spans="4:5" x14ac:dyDescent="0.2">
      <c r="D297" s="11">
        <v>44636</v>
      </c>
      <c r="E297" s="9">
        <v>0</v>
      </c>
    </row>
    <row r="298" spans="4:5" x14ac:dyDescent="0.2">
      <c r="D298" s="11">
        <v>44637</v>
      </c>
      <c r="E298" s="9">
        <v>-33</v>
      </c>
    </row>
    <row r="299" spans="4:5" x14ac:dyDescent="0.2">
      <c r="D299" s="11">
        <v>44638</v>
      </c>
      <c r="E299" s="9">
        <v>-15</v>
      </c>
    </row>
    <row r="300" spans="4:5" x14ac:dyDescent="0.2">
      <c r="D300" s="11">
        <v>44641</v>
      </c>
      <c r="E300" s="9">
        <v>-49.06</v>
      </c>
    </row>
    <row r="301" spans="4:5" x14ac:dyDescent="0.2">
      <c r="D301" s="11">
        <v>44642</v>
      </c>
      <c r="E301" s="9">
        <v>6.3500000000000014</v>
      </c>
    </row>
    <row r="302" spans="4:5" x14ac:dyDescent="0.2">
      <c r="D302" s="11">
        <v>44643</v>
      </c>
      <c r="E302" s="9">
        <v>-29.388214624</v>
      </c>
    </row>
    <row r="303" spans="4:5" x14ac:dyDescent="0.2">
      <c r="D303" s="11">
        <v>44645</v>
      </c>
      <c r="E303" s="9">
        <v>-20</v>
      </c>
    </row>
    <row r="304" spans="4:5" x14ac:dyDescent="0.2">
      <c r="D304" s="11">
        <v>44648</v>
      </c>
      <c r="E304" s="9">
        <v>8.3999999999999986</v>
      </c>
    </row>
    <row r="305" spans="4:5" x14ac:dyDescent="0.2">
      <c r="D305" s="11">
        <v>44649</v>
      </c>
      <c r="E305" s="9">
        <v>-43</v>
      </c>
    </row>
    <row r="306" spans="4:5" x14ac:dyDescent="0.2">
      <c r="D306" s="11">
        <v>44650</v>
      </c>
      <c r="E306" s="9">
        <v>-37.049999999999997</v>
      </c>
    </row>
    <row r="307" spans="4:5" x14ac:dyDescent="0.2">
      <c r="D307" s="11">
        <v>44651</v>
      </c>
      <c r="E307" s="9">
        <v>-72.900000000000006</v>
      </c>
    </row>
    <row r="308" spans="4:5" x14ac:dyDescent="0.2">
      <c r="D308" s="11">
        <v>44652</v>
      </c>
      <c r="E308" s="9">
        <v>5</v>
      </c>
    </row>
    <row r="309" spans="4:5" x14ac:dyDescent="0.2">
      <c r="D309" s="11">
        <v>44655</v>
      </c>
      <c r="E309" s="9">
        <v>-10.5</v>
      </c>
    </row>
    <row r="310" spans="4:5" x14ac:dyDescent="0.2">
      <c r="D310" s="11">
        <v>44656</v>
      </c>
      <c r="E310" s="9">
        <v>15</v>
      </c>
    </row>
    <row r="311" spans="4:5" x14ac:dyDescent="0.2">
      <c r="D311" s="11">
        <v>44657</v>
      </c>
      <c r="E311" s="9">
        <v>25.5</v>
      </c>
    </row>
    <row r="312" spans="4:5" x14ac:dyDescent="0.2">
      <c r="D312" s="11">
        <v>44658</v>
      </c>
      <c r="E312" s="9">
        <v>0.55000000000000004</v>
      </c>
    </row>
    <row r="313" spans="4:5" x14ac:dyDescent="0.2">
      <c r="D313" s="11">
        <v>44659</v>
      </c>
      <c r="E313" s="9">
        <v>0.25</v>
      </c>
    </row>
    <row r="314" spans="4:5" x14ac:dyDescent="0.2">
      <c r="D314" s="11">
        <v>44662</v>
      </c>
      <c r="E314" s="9">
        <v>7.5</v>
      </c>
    </row>
    <row r="315" spans="4:5" x14ac:dyDescent="0.2">
      <c r="D315" s="11">
        <v>44663</v>
      </c>
      <c r="E315" s="9">
        <v>0.1632574755</v>
      </c>
    </row>
    <row r="316" spans="4:5" x14ac:dyDescent="0.2">
      <c r="D316" s="11">
        <v>44664</v>
      </c>
      <c r="E316" s="9">
        <v>-31.15</v>
      </c>
    </row>
    <row r="317" spans="4:5" x14ac:dyDescent="0.2">
      <c r="D317" s="11">
        <v>44669</v>
      </c>
      <c r="E317" s="9">
        <v>68.900000000000006</v>
      </c>
    </row>
    <row r="318" spans="4:5" x14ac:dyDescent="0.2">
      <c r="D318" s="11">
        <v>44670</v>
      </c>
      <c r="E318" s="9">
        <v>78.599999999999994</v>
      </c>
    </row>
    <row r="319" spans="4:5" x14ac:dyDescent="0.2">
      <c r="D319" s="11">
        <v>44671</v>
      </c>
      <c r="E319" s="9">
        <v>-37.35</v>
      </c>
    </row>
    <row r="320" spans="4:5" x14ac:dyDescent="0.2">
      <c r="D320" s="11">
        <v>44672</v>
      </c>
      <c r="E320" s="9">
        <v>29.3</v>
      </c>
    </row>
    <row r="321" spans="4:5" x14ac:dyDescent="0.2">
      <c r="D321" s="11">
        <v>44673</v>
      </c>
      <c r="E321" s="9">
        <v>13</v>
      </c>
    </row>
    <row r="322" spans="4:5" x14ac:dyDescent="0.2">
      <c r="D322" s="11">
        <v>44676</v>
      </c>
      <c r="E322" s="9">
        <v>39.700000000000003</v>
      </c>
    </row>
    <row r="323" spans="4:5" x14ac:dyDescent="0.2">
      <c r="D323" s="11">
        <v>44677</v>
      </c>
      <c r="E323" s="9">
        <v>14.2</v>
      </c>
    </row>
    <row r="324" spans="4:5" x14ac:dyDescent="0.2">
      <c r="D324" s="11">
        <v>44678</v>
      </c>
      <c r="E324" s="9">
        <v>-67.650000000000006</v>
      </c>
    </row>
    <row r="325" spans="4:5" x14ac:dyDescent="0.2">
      <c r="D325" s="11">
        <v>44679</v>
      </c>
      <c r="E325" s="9">
        <v>0</v>
      </c>
    </row>
    <row r="326" spans="4:5" x14ac:dyDescent="0.2">
      <c r="D326" s="11">
        <v>44680</v>
      </c>
      <c r="E326" s="9">
        <v>10.3</v>
      </c>
    </row>
    <row r="327" spans="4:5" x14ac:dyDescent="0.2">
      <c r="D327" s="11">
        <v>44683</v>
      </c>
      <c r="E327" s="9">
        <v>198.2</v>
      </c>
    </row>
    <row r="328" spans="4:5" x14ac:dyDescent="0.2">
      <c r="D328" s="11">
        <v>44684</v>
      </c>
      <c r="E328" s="9">
        <v>49</v>
      </c>
    </row>
    <row r="329" spans="4:5" x14ac:dyDescent="0.2">
      <c r="D329" s="11">
        <v>44685</v>
      </c>
      <c r="E329" s="9">
        <v>87.9</v>
      </c>
    </row>
    <row r="330" spans="4:5" x14ac:dyDescent="0.2">
      <c r="D330" s="11">
        <v>44686</v>
      </c>
      <c r="E330" s="9">
        <v>103.5</v>
      </c>
    </row>
    <row r="331" spans="4:5" x14ac:dyDescent="0.2">
      <c r="D331" s="11">
        <v>44687</v>
      </c>
      <c r="E331" s="9">
        <v>82.2</v>
      </c>
    </row>
    <row r="332" spans="4:5" x14ac:dyDescent="0.2">
      <c r="D332" s="11">
        <v>44690</v>
      </c>
      <c r="E332" s="9">
        <v>111</v>
      </c>
    </row>
    <row r="333" spans="4:5" x14ac:dyDescent="0.2">
      <c r="D333" s="11">
        <v>44691</v>
      </c>
      <c r="E333" s="9">
        <v>3.5</v>
      </c>
    </row>
    <row r="334" spans="4:5" x14ac:dyDescent="0.2">
      <c r="D334" s="11">
        <v>44692</v>
      </c>
      <c r="E334" s="9">
        <v>-20.274621652</v>
      </c>
    </row>
    <row r="335" spans="4:5" x14ac:dyDescent="0.2">
      <c r="D335" s="11">
        <v>44693</v>
      </c>
      <c r="E335" s="9">
        <v>-82</v>
      </c>
    </row>
    <row r="336" spans="4:5" x14ac:dyDescent="0.2">
      <c r="D336" s="11">
        <v>44694</v>
      </c>
      <c r="E336" s="9">
        <v>3.5</v>
      </c>
    </row>
    <row r="337" spans="4:5" x14ac:dyDescent="0.2">
      <c r="D337" s="11">
        <v>44697</v>
      </c>
      <c r="E337" s="9">
        <v>126.7</v>
      </c>
    </row>
    <row r="338" spans="4:5" x14ac:dyDescent="0.2">
      <c r="D338" s="11">
        <v>44698</v>
      </c>
      <c r="E338" s="9">
        <v>0.4</v>
      </c>
    </row>
    <row r="339" spans="4:5" x14ac:dyDescent="0.2">
      <c r="D339" s="11">
        <v>44700</v>
      </c>
      <c r="E339" s="9">
        <v>61.25</v>
      </c>
    </row>
    <row r="340" spans="4:5" x14ac:dyDescent="0.2">
      <c r="D340" s="11">
        <v>44701</v>
      </c>
      <c r="E340" s="9">
        <v>42.85</v>
      </c>
    </row>
    <row r="341" spans="4:5" x14ac:dyDescent="0.2">
      <c r="D341" s="11">
        <v>44704</v>
      </c>
      <c r="E341" s="9">
        <v>157.69999999999999</v>
      </c>
    </row>
    <row r="342" spans="4:5" x14ac:dyDescent="0.2">
      <c r="D342" s="11">
        <v>44705</v>
      </c>
      <c r="E342" s="9">
        <v>2</v>
      </c>
    </row>
    <row r="343" spans="4:5" x14ac:dyDescent="0.2">
      <c r="D343" s="11">
        <v>44707</v>
      </c>
      <c r="E343" s="9">
        <v>-56</v>
      </c>
    </row>
    <row r="344" spans="4:5" x14ac:dyDescent="0.2">
      <c r="D344" s="11">
        <v>44708</v>
      </c>
      <c r="E344" s="9">
        <v>64.210000000000008</v>
      </c>
    </row>
    <row r="345" spans="4:5" x14ac:dyDescent="0.2">
      <c r="D345" s="11">
        <v>44711</v>
      </c>
      <c r="E345" s="9">
        <v>45</v>
      </c>
    </row>
    <row r="346" spans="4:5" x14ac:dyDescent="0.2">
      <c r="D346" s="11">
        <v>44712</v>
      </c>
      <c r="E346" s="9">
        <v>-196.61</v>
      </c>
    </row>
    <row r="347" spans="4:5" x14ac:dyDescent="0.2">
      <c r="D347" s="11">
        <v>44713</v>
      </c>
      <c r="E347" s="9">
        <v>-16</v>
      </c>
    </row>
    <row r="348" spans="4:5" x14ac:dyDescent="0.2">
      <c r="D348" s="11">
        <v>44714</v>
      </c>
      <c r="E348" s="9">
        <v>10</v>
      </c>
    </row>
    <row r="349" spans="4:5" x14ac:dyDescent="0.2">
      <c r="D349" s="11">
        <v>44715</v>
      </c>
      <c r="E349" s="9">
        <v>3.649999999999999</v>
      </c>
    </row>
    <row r="350" spans="4:5" x14ac:dyDescent="0.2">
      <c r="D350" s="11">
        <v>44718</v>
      </c>
      <c r="E350" s="9">
        <v>7.7999999999999972</v>
      </c>
    </row>
    <row r="351" spans="4:5" x14ac:dyDescent="0.2">
      <c r="D351" s="11">
        <v>44719</v>
      </c>
      <c r="E351" s="9">
        <v>7.5</v>
      </c>
    </row>
    <row r="352" spans="4:5" x14ac:dyDescent="0.2">
      <c r="D352" s="11">
        <v>44720</v>
      </c>
      <c r="E352" s="9">
        <v>12</v>
      </c>
    </row>
    <row r="353" spans="4:5" x14ac:dyDescent="0.2">
      <c r="D353" s="11">
        <v>44721</v>
      </c>
      <c r="E353" s="9">
        <v>3</v>
      </c>
    </row>
    <row r="354" spans="4:5" x14ac:dyDescent="0.2">
      <c r="D354" s="11">
        <v>44722</v>
      </c>
      <c r="E354" s="9">
        <v>7.6</v>
      </c>
    </row>
    <row r="355" spans="4:5" x14ac:dyDescent="0.2">
      <c r="D355" s="11">
        <v>44725</v>
      </c>
      <c r="E355" s="9">
        <v>26.5</v>
      </c>
    </row>
    <row r="356" spans="4:5" x14ac:dyDescent="0.2">
      <c r="D356" s="11">
        <v>44726</v>
      </c>
      <c r="E356" s="9">
        <v>-59.043190471400003</v>
      </c>
    </row>
    <row r="357" spans="4:5" x14ac:dyDescent="0.2">
      <c r="D357" s="11">
        <v>44727</v>
      </c>
      <c r="E357" s="9">
        <v>-143.85</v>
      </c>
    </row>
    <row r="358" spans="4:5" x14ac:dyDescent="0.2">
      <c r="D358" s="11">
        <v>44728</v>
      </c>
      <c r="E358" s="9">
        <v>-194.5</v>
      </c>
    </row>
    <row r="359" spans="4:5" x14ac:dyDescent="0.2">
      <c r="D359" s="11">
        <v>44733</v>
      </c>
      <c r="E359" s="9">
        <v>10.5</v>
      </c>
    </row>
    <row r="360" spans="4:5" x14ac:dyDescent="0.2">
      <c r="D360" s="11">
        <v>44734</v>
      </c>
      <c r="E360" s="9">
        <v>0.9</v>
      </c>
    </row>
    <row r="361" spans="4:5" x14ac:dyDescent="0.2">
      <c r="D361" s="11">
        <v>44735</v>
      </c>
      <c r="E361" s="9">
        <v>-163.69999999999999</v>
      </c>
    </row>
    <row r="362" spans="4:5" x14ac:dyDescent="0.2">
      <c r="D362" s="11">
        <v>44736</v>
      </c>
      <c r="E362" s="9">
        <v>-95.92</v>
      </c>
    </row>
    <row r="363" spans="4:5" x14ac:dyDescent="0.2">
      <c r="D363" s="11">
        <v>44739</v>
      </c>
      <c r="E363" s="9">
        <v>254.14</v>
      </c>
    </row>
    <row r="364" spans="4:5" x14ac:dyDescent="0.2">
      <c r="D364" s="11">
        <v>44740</v>
      </c>
      <c r="E364" s="9">
        <v>159.30000000000001</v>
      </c>
    </row>
    <row r="365" spans="4:5" x14ac:dyDescent="0.2">
      <c r="D365" s="11">
        <v>44741</v>
      </c>
      <c r="E365" s="9">
        <v>582.15</v>
      </c>
    </row>
    <row r="366" spans="4:5" x14ac:dyDescent="0.2">
      <c r="D366" s="11">
        <v>44742</v>
      </c>
      <c r="E366" s="9">
        <v>536.34999999999991</v>
      </c>
    </row>
    <row r="367" spans="4:5" x14ac:dyDescent="0.2">
      <c r="D367" s="11">
        <v>44743</v>
      </c>
      <c r="E367" s="9">
        <v>-198.598446357</v>
      </c>
    </row>
    <row r="368" spans="4:5" x14ac:dyDescent="0.2">
      <c r="D368" s="11">
        <v>44746</v>
      </c>
      <c r="E368" s="9">
        <v>-98.6</v>
      </c>
    </row>
    <row r="369" spans="4:5" x14ac:dyDescent="0.2">
      <c r="D369" s="11">
        <v>44747</v>
      </c>
      <c r="E369" s="9">
        <v>-180.5</v>
      </c>
    </row>
    <row r="370" spans="4:5" x14ac:dyDescent="0.2">
      <c r="D370" s="11">
        <v>44748</v>
      </c>
      <c r="E370" s="9">
        <v>-92</v>
      </c>
    </row>
    <row r="371" spans="4:5" x14ac:dyDescent="0.2">
      <c r="D371" s="11">
        <v>44749</v>
      </c>
      <c r="E371" s="9">
        <v>-81.679782841600002</v>
      </c>
    </row>
    <row r="372" spans="4:5" x14ac:dyDescent="0.2">
      <c r="D372" s="11">
        <v>44750</v>
      </c>
      <c r="E372" s="9">
        <v>-94</v>
      </c>
    </row>
    <row r="373" spans="4:5" x14ac:dyDescent="0.2">
      <c r="D373" s="11">
        <v>44753</v>
      </c>
      <c r="E373" s="9">
        <v>72.566314740799996</v>
      </c>
    </row>
    <row r="374" spans="4:5" x14ac:dyDescent="0.2">
      <c r="D374" s="11">
        <v>44754</v>
      </c>
      <c r="E374" s="9">
        <v>0</v>
      </c>
    </row>
    <row r="375" spans="4:5" x14ac:dyDescent="0.2">
      <c r="D375" s="11">
        <v>44755</v>
      </c>
      <c r="E375" s="9">
        <v>3</v>
      </c>
    </row>
    <row r="376" spans="4:5" x14ac:dyDescent="0.2">
      <c r="D376" s="11">
        <v>44756</v>
      </c>
      <c r="E376" s="9">
        <v>8.5</v>
      </c>
    </row>
    <row r="377" spans="4:5" x14ac:dyDescent="0.2">
      <c r="D377" s="11">
        <v>44757</v>
      </c>
      <c r="E377" s="9">
        <v>4</v>
      </c>
    </row>
    <row r="378" spans="4:5" x14ac:dyDescent="0.2">
      <c r="D378" s="11">
        <v>44760</v>
      </c>
      <c r="E378" s="9">
        <v>-128.19672789289999</v>
      </c>
    </row>
    <row r="379" spans="4:5" x14ac:dyDescent="0.2">
      <c r="D379" s="11">
        <v>44761</v>
      </c>
      <c r="E379" s="9">
        <v>-119.67</v>
      </c>
    </row>
    <row r="380" spans="4:5" x14ac:dyDescent="0.2">
      <c r="D380" s="11">
        <v>44762</v>
      </c>
      <c r="E380" s="9">
        <v>-44.458663789600003</v>
      </c>
    </row>
    <row r="381" spans="4:5" x14ac:dyDescent="0.2">
      <c r="D381" s="11">
        <v>44763</v>
      </c>
      <c r="E381" s="9">
        <v>-48.5</v>
      </c>
    </row>
    <row r="382" spans="4:5" x14ac:dyDescent="0.2">
      <c r="D382" s="11">
        <v>44764</v>
      </c>
      <c r="E382" s="9">
        <v>44</v>
      </c>
    </row>
    <row r="383" spans="4:5" x14ac:dyDescent="0.2">
      <c r="D383" s="11">
        <v>44767</v>
      </c>
      <c r="E383" s="9">
        <v>51.8</v>
      </c>
    </row>
    <row r="384" spans="4:5" x14ac:dyDescent="0.2">
      <c r="D384" s="11">
        <v>44768</v>
      </c>
      <c r="E384" s="9">
        <v>2.2000000000000002</v>
      </c>
    </row>
    <row r="385" spans="4:5" x14ac:dyDescent="0.2">
      <c r="D385" s="11">
        <v>44769</v>
      </c>
      <c r="E385" s="9">
        <v>-130.5</v>
      </c>
    </row>
    <row r="386" spans="4:5" x14ac:dyDescent="0.2">
      <c r="D386" s="11">
        <v>44770</v>
      </c>
      <c r="E386" s="9">
        <v>-109.03</v>
      </c>
    </row>
    <row r="387" spans="4:5" x14ac:dyDescent="0.2">
      <c r="D387" s="11">
        <v>44771</v>
      </c>
      <c r="E387" s="9">
        <v>-144.30000000000001</v>
      </c>
    </row>
    <row r="388" spans="4:5" x14ac:dyDescent="0.2">
      <c r="D388" s="11">
        <v>44774</v>
      </c>
      <c r="E388" s="9">
        <v>-117.5</v>
      </c>
    </row>
    <row r="389" spans="4:5" x14ac:dyDescent="0.2">
      <c r="D389" s="11">
        <v>44775</v>
      </c>
      <c r="E389" s="9">
        <v>-178.2</v>
      </c>
    </row>
    <row r="390" spans="4:5" x14ac:dyDescent="0.2">
      <c r="D390" s="11">
        <v>44776</v>
      </c>
      <c r="E390" s="9">
        <v>-152.55000000000001</v>
      </c>
    </row>
    <row r="391" spans="4:5" x14ac:dyDescent="0.2">
      <c r="D391" s="11">
        <v>44777</v>
      </c>
      <c r="E391" s="9">
        <v>-147.83159141359999</v>
      </c>
    </row>
    <row r="392" spans="4:5" x14ac:dyDescent="0.2">
      <c r="D392" s="11">
        <v>44778</v>
      </c>
      <c r="E392" s="9">
        <v>-96.05</v>
      </c>
    </row>
    <row r="393" spans="4:5" x14ac:dyDescent="0.2">
      <c r="D393" s="11">
        <v>44781</v>
      </c>
      <c r="E393" s="9">
        <v>-81.349999999999994</v>
      </c>
    </row>
    <row r="394" spans="4:5" x14ac:dyDescent="0.2">
      <c r="D394" s="11">
        <v>44782</v>
      </c>
      <c r="E394" s="9">
        <v>-63</v>
      </c>
    </row>
    <row r="395" spans="4:5" x14ac:dyDescent="0.2">
      <c r="D395" s="11">
        <v>44783</v>
      </c>
      <c r="E395" s="9">
        <v>14.684220882</v>
      </c>
    </row>
    <row r="396" spans="4:5" x14ac:dyDescent="0.2">
      <c r="D396" s="11">
        <v>44784</v>
      </c>
      <c r="E396" s="9">
        <v>3</v>
      </c>
    </row>
    <row r="397" spans="4:5" x14ac:dyDescent="0.2">
      <c r="D397" s="11">
        <v>44785</v>
      </c>
      <c r="E397" s="9">
        <v>0.96419322559999932</v>
      </c>
    </row>
    <row r="398" spans="4:5" x14ac:dyDescent="0.2">
      <c r="D398" s="11">
        <v>44789</v>
      </c>
      <c r="E398" s="9">
        <v>17.956782257900009</v>
      </c>
    </row>
    <row r="399" spans="4:5" x14ac:dyDescent="0.2">
      <c r="D399" s="11">
        <v>44790</v>
      </c>
      <c r="E399" s="9">
        <v>82.28</v>
      </c>
    </row>
    <row r="400" spans="4:5" x14ac:dyDescent="0.2">
      <c r="D400" s="11">
        <v>44791</v>
      </c>
      <c r="E400" s="9">
        <v>18</v>
      </c>
    </row>
    <row r="401" spans="4:5" x14ac:dyDescent="0.2">
      <c r="D401" s="11">
        <v>44792</v>
      </c>
      <c r="E401" s="9">
        <v>4.4372999999999996</v>
      </c>
    </row>
    <row r="402" spans="4:5" x14ac:dyDescent="0.2">
      <c r="D402" s="11">
        <v>44795</v>
      </c>
      <c r="E402" s="9">
        <v>139.5</v>
      </c>
    </row>
    <row r="403" spans="4:5" x14ac:dyDescent="0.2">
      <c r="D403" s="11">
        <v>44796</v>
      </c>
      <c r="E403" s="9">
        <v>1.5</v>
      </c>
    </row>
    <row r="404" spans="4:5" x14ac:dyDescent="0.2">
      <c r="D404" s="11">
        <v>44797</v>
      </c>
      <c r="E404" s="9">
        <v>6</v>
      </c>
    </row>
    <row r="405" spans="4:5" x14ac:dyDescent="0.2">
      <c r="D405" s="11">
        <v>44798</v>
      </c>
      <c r="E405" s="9">
        <v>10.927299165000001</v>
      </c>
    </row>
    <row r="406" spans="4:5" x14ac:dyDescent="0.2">
      <c r="D406" s="11">
        <v>44799</v>
      </c>
      <c r="E406" s="9">
        <v>0.86937241749999994</v>
      </c>
    </row>
    <row r="407" spans="4:5" x14ac:dyDescent="0.2">
      <c r="D407" s="11">
        <v>44802</v>
      </c>
      <c r="E407" s="9">
        <v>11</v>
      </c>
    </row>
    <row r="408" spans="4:5" x14ac:dyDescent="0.2">
      <c r="D408" s="11">
        <v>44803</v>
      </c>
      <c r="E408" s="9">
        <v>0.4</v>
      </c>
    </row>
    <row r="409" spans="4:5" x14ac:dyDescent="0.2">
      <c r="D409" s="11">
        <v>44804</v>
      </c>
      <c r="E409" s="9">
        <v>3.2000000000000028</v>
      </c>
    </row>
    <row r="410" spans="4:5" x14ac:dyDescent="0.2">
      <c r="D410" s="11">
        <v>44805</v>
      </c>
      <c r="E410" s="9">
        <v>0.48905589899999991</v>
      </c>
    </row>
    <row r="411" spans="4:5" x14ac:dyDescent="0.2">
      <c r="D411" s="11">
        <v>44809</v>
      </c>
      <c r="E411" s="9">
        <v>-8.5</v>
      </c>
    </row>
    <row r="412" spans="4:5" x14ac:dyDescent="0.2">
      <c r="D412" s="11">
        <v>44810</v>
      </c>
      <c r="E412" s="9">
        <v>140.38709600000001</v>
      </c>
    </row>
    <row r="413" spans="4:5" x14ac:dyDescent="0.2">
      <c r="D413" s="11">
        <v>44811</v>
      </c>
      <c r="E413" s="9">
        <v>282.44695300000001</v>
      </c>
    </row>
    <row r="414" spans="4:5" x14ac:dyDescent="0.2">
      <c r="D414" s="11">
        <v>44812</v>
      </c>
      <c r="E414" s="9">
        <v>431.711862</v>
      </c>
    </row>
    <row r="415" spans="4:5" x14ac:dyDescent="0.2">
      <c r="D415" s="11">
        <v>44813</v>
      </c>
      <c r="E415" s="9">
        <v>178.58829900000001</v>
      </c>
    </row>
    <row r="416" spans="4:5" x14ac:dyDescent="0.2">
      <c r="D416" s="11">
        <v>44816</v>
      </c>
      <c r="E416" s="9">
        <v>169.60358299999999</v>
      </c>
    </row>
    <row r="417" spans="4:5" x14ac:dyDescent="0.2">
      <c r="D417" s="11">
        <v>44817</v>
      </c>
      <c r="E417" s="9">
        <v>180.42359400000001</v>
      </c>
    </row>
    <row r="418" spans="4:5" x14ac:dyDescent="0.2">
      <c r="D418" s="11">
        <v>44818</v>
      </c>
      <c r="E418" s="9">
        <v>270.99546320000002</v>
      </c>
    </row>
    <row r="419" spans="4:5" x14ac:dyDescent="0.2">
      <c r="D419" s="11">
        <v>44819</v>
      </c>
      <c r="E419" s="9">
        <v>300.16795033999989</v>
      </c>
    </row>
    <row r="420" spans="4:5" x14ac:dyDescent="0.2">
      <c r="D420" s="11">
        <v>44820</v>
      </c>
      <c r="E420" s="9">
        <v>199.0552548</v>
      </c>
    </row>
    <row r="421" spans="4:5" x14ac:dyDescent="0.2">
      <c r="D421" s="11">
        <v>44823</v>
      </c>
      <c r="E421" s="9">
        <v>211.45209199999999</v>
      </c>
    </row>
    <row r="422" spans="4:5" x14ac:dyDescent="0.2">
      <c r="D422" s="11">
        <v>44824</v>
      </c>
      <c r="E422" s="9">
        <v>180.38724761</v>
      </c>
    </row>
    <row r="423" spans="4:5" x14ac:dyDescent="0.2">
      <c r="D423" s="11">
        <v>44825</v>
      </c>
      <c r="E423" s="9">
        <v>243.62647100000001</v>
      </c>
    </row>
    <row r="424" spans="4:5" x14ac:dyDescent="0.2">
      <c r="D424" s="11">
        <v>44826</v>
      </c>
      <c r="E424" s="9">
        <v>341.39403892000001</v>
      </c>
    </row>
    <row r="425" spans="4:5" x14ac:dyDescent="0.2">
      <c r="D425" s="11">
        <v>44827</v>
      </c>
      <c r="E425" s="9">
        <v>155.75551931000001</v>
      </c>
    </row>
    <row r="426" spans="4:5" x14ac:dyDescent="0.2">
      <c r="D426" s="11">
        <v>44830</v>
      </c>
      <c r="E426" s="9">
        <v>374.776453</v>
      </c>
    </row>
    <row r="427" spans="4:5" x14ac:dyDescent="0.2">
      <c r="D427" s="11">
        <v>44831</v>
      </c>
      <c r="E427" s="9">
        <v>324.18254008999997</v>
      </c>
    </row>
    <row r="428" spans="4:5" x14ac:dyDescent="0.2">
      <c r="D428" s="11">
        <v>44832</v>
      </c>
      <c r="E428" s="9">
        <v>302.05069724999998</v>
      </c>
    </row>
    <row r="429" spans="4:5" x14ac:dyDescent="0.2">
      <c r="D429" s="11">
        <v>44833</v>
      </c>
      <c r="E429" s="9">
        <v>369.82738881</v>
      </c>
    </row>
    <row r="430" spans="4:5" x14ac:dyDescent="0.2">
      <c r="D430" s="11">
        <v>44834</v>
      </c>
      <c r="E430" s="9">
        <v>317.62827077999998</v>
      </c>
    </row>
    <row r="431" spans="4:5" x14ac:dyDescent="0.2">
      <c r="D431" s="11">
        <v>44837</v>
      </c>
      <c r="E431" s="9">
        <v>44.899999999999991</v>
      </c>
    </row>
    <row r="432" spans="4:5" x14ac:dyDescent="0.2">
      <c r="D432" s="11">
        <v>44838</v>
      </c>
      <c r="E432" s="9">
        <v>2.7879999999999971</v>
      </c>
    </row>
    <row r="433" spans="4:5" x14ac:dyDescent="0.2">
      <c r="D433" s="11">
        <v>44839</v>
      </c>
      <c r="E433" s="9">
        <v>-34.799999999999997</v>
      </c>
    </row>
    <row r="434" spans="4:5" x14ac:dyDescent="0.2">
      <c r="D434" s="11">
        <v>44840</v>
      </c>
      <c r="E434" s="9">
        <v>-58.599999999999987</v>
      </c>
    </row>
    <row r="435" spans="4:5" x14ac:dyDescent="0.2">
      <c r="D435" s="11">
        <v>44845</v>
      </c>
      <c r="E435" s="9">
        <v>-39</v>
      </c>
    </row>
    <row r="436" spans="4:5" x14ac:dyDescent="0.2">
      <c r="D436" s="11">
        <v>44846</v>
      </c>
      <c r="E436" s="9">
        <v>-87.169999999999987</v>
      </c>
    </row>
    <row r="437" spans="4:5" x14ac:dyDescent="0.2">
      <c r="D437" s="11">
        <v>44847</v>
      </c>
      <c r="E437" s="9">
        <v>-63</v>
      </c>
    </row>
    <row r="438" spans="4:5" x14ac:dyDescent="0.2">
      <c r="D438" s="11">
        <v>44848</v>
      </c>
      <c r="E438" s="9">
        <v>-67.735250565800001</v>
      </c>
    </row>
    <row r="439" spans="4:5" x14ac:dyDescent="0.2">
      <c r="D439" s="11">
        <v>44851</v>
      </c>
      <c r="E439" s="9">
        <v>23.5</v>
      </c>
    </row>
    <row r="440" spans="4:5" x14ac:dyDescent="0.2">
      <c r="D440" s="11">
        <v>44852</v>
      </c>
      <c r="E440" s="9">
        <v>20.9</v>
      </c>
    </row>
    <row r="441" spans="4:5" x14ac:dyDescent="0.2">
      <c r="D441" s="11">
        <v>44853</v>
      </c>
      <c r="E441" s="9">
        <v>0</v>
      </c>
    </row>
    <row r="442" spans="4:5" x14ac:dyDescent="0.2">
      <c r="D442" s="11">
        <v>44854</v>
      </c>
      <c r="E442" s="9">
        <v>4.45</v>
      </c>
    </row>
    <row r="443" spans="4:5" x14ac:dyDescent="0.2">
      <c r="D443" s="11">
        <v>44855</v>
      </c>
      <c r="E443" s="9">
        <v>-45.5</v>
      </c>
    </row>
    <row r="444" spans="4:5" x14ac:dyDescent="0.2">
      <c r="D444" s="11">
        <v>44858</v>
      </c>
      <c r="E444" s="9">
        <v>3</v>
      </c>
    </row>
    <row r="445" spans="4:5" x14ac:dyDescent="0.2">
      <c r="D445" s="11">
        <v>44859</v>
      </c>
      <c r="E445" s="9">
        <v>1.23</v>
      </c>
    </row>
    <row r="446" spans="4:5" x14ac:dyDescent="0.2">
      <c r="D446" s="11">
        <v>44860</v>
      </c>
      <c r="E446" s="9">
        <v>-49</v>
      </c>
    </row>
    <row r="447" spans="4:5" x14ac:dyDescent="0.2">
      <c r="D447" s="11">
        <v>44861</v>
      </c>
      <c r="E447" s="9">
        <v>0.60000000000000142</v>
      </c>
    </row>
    <row r="448" spans="4:5" x14ac:dyDescent="0.2">
      <c r="D448" s="11">
        <v>44862</v>
      </c>
      <c r="E448" s="9">
        <v>-28.5</v>
      </c>
    </row>
    <row r="449" spans="4:5" x14ac:dyDescent="0.2">
      <c r="D449" s="11">
        <v>44865</v>
      </c>
      <c r="E449" s="9">
        <v>-125.91</v>
      </c>
    </row>
    <row r="450" spans="4:5" x14ac:dyDescent="0.2">
      <c r="D450" s="11">
        <v>44866</v>
      </c>
      <c r="E450" s="9">
        <v>-27</v>
      </c>
    </row>
    <row r="451" spans="4:5" x14ac:dyDescent="0.2">
      <c r="D451" s="11">
        <v>44867</v>
      </c>
      <c r="E451" s="9">
        <v>-83.768479079999992</v>
      </c>
    </row>
    <row r="452" spans="4:5" x14ac:dyDescent="0.2">
      <c r="D452" s="11">
        <v>44868</v>
      </c>
      <c r="E452" s="9">
        <v>-84.3</v>
      </c>
    </row>
    <row r="453" spans="4:5" x14ac:dyDescent="0.2">
      <c r="D453" s="11">
        <v>44869</v>
      </c>
      <c r="E453" s="9">
        <v>-49.5</v>
      </c>
    </row>
    <row r="454" spans="4:5" x14ac:dyDescent="0.2">
      <c r="D454" s="11">
        <v>44872</v>
      </c>
      <c r="E454" s="9">
        <v>-153.69999999999999</v>
      </c>
    </row>
    <row r="455" spans="4:5" x14ac:dyDescent="0.2">
      <c r="D455" s="11">
        <v>44873</v>
      </c>
      <c r="E455" s="9">
        <v>-149.4</v>
      </c>
    </row>
    <row r="456" spans="4:5" x14ac:dyDescent="0.2">
      <c r="D456" s="11">
        <v>44874</v>
      </c>
      <c r="E456" s="9">
        <v>-80.09</v>
      </c>
    </row>
    <row r="457" spans="4:5" x14ac:dyDescent="0.2">
      <c r="D457" s="11">
        <v>44875</v>
      </c>
      <c r="E457" s="9">
        <v>-95.15</v>
      </c>
    </row>
    <row r="458" spans="4:5" x14ac:dyDescent="0.2">
      <c r="D458" s="11">
        <v>44876</v>
      </c>
      <c r="E458" s="9">
        <v>-51</v>
      </c>
    </row>
    <row r="459" spans="4:5" x14ac:dyDescent="0.2">
      <c r="D459" s="11">
        <v>44879</v>
      </c>
      <c r="E459" s="9">
        <v>-106.5</v>
      </c>
    </row>
    <row r="460" spans="4:5" x14ac:dyDescent="0.2">
      <c r="D460" s="11">
        <v>44880</v>
      </c>
      <c r="E460" s="9">
        <v>-48.65</v>
      </c>
    </row>
    <row r="461" spans="4:5" x14ac:dyDescent="0.2">
      <c r="D461" s="11">
        <v>44881</v>
      </c>
      <c r="E461" s="9">
        <v>5.5</v>
      </c>
    </row>
    <row r="462" spans="4:5" x14ac:dyDescent="0.2">
      <c r="D462" s="11">
        <v>44882</v>
      </c>
      <c r="E462" s="9">
        <v>3.0500000000000012</v>
      </c>
    </row>
    <row r="463" spans="4:5" x14ac:dyDescent="0.2">
      <c r="D463" s="11">
        <v>44883</v>
      </c>
      <c r="E463" s="9">
        <v>-51.442010996999997</v>
      </c>
    </row>
    <row r="464" spans="4:5" x14ac:dyDescent="0.2">
      <c r="D464" s="11">
        <v>44887</v>
      </c>
      <c r="E464" s="9">
        <v>1.1999999999999991</v>
      </c>
    </row>
    <row r="465" spans="4:5" x14ac:dyDescent="0.2">
      <c r="D465" s="11">
        <v>44888</v>
      </c>
      <c r="E465" s="9">
        <v>3.4</v>
      </c>
    </row>
    <row r="466" spans="4:5" x14ac:dyDescent="0.2">
      <c r="D466" s="11">
        <v>44889</v>
      </c>
      <c r="E466" s="9">
        <v>1.5</v>
      </c>
    </row>
    <row r="467" spans="4:5" x14ac:dyDescent="0.2">
      <c r="D467" s="11">
        <v>44890</v>
      </c>
      <c r="E467" s="9">
        <v>-44.599999999999987</v>
      </c>
    </row>
    <row r="468" spans="4:5" x14ac:dyDescent="0.2">
      <c r="D468" s="11">
        <v>44893</v>
      </c>
      <c r="E468" s="9">
        <v>191.77582699999999</v>
      </c>
    </row>
    <row r="469" spans="4:5" x14ac:dyDescent="0.2">
      <c r="D469" s="11">
        <v>44894</v>
      </c>
      <c r="E469" s="9">
        <v>122.31950748</v>
      </c>
    </row>
    <row r="470" spans="4:5" x14ac:dyDescent="0.2">
      <c r="D470" s="11">
        <v>44895</v>
      </c>
      <c r="E470" s="9">
        <v>23.91993299999999</v>
      </c>
    </row>
    <row r="471" spans="4:5" x14ac:dyDescent="0.2">
      <c r="D471" s="11">
        <v>44896</v>
      </c>
      <c r="E471" s="9">
        <v>5.8175593900000004</v>
      </c>
    </row>
    <row r="472" spans="4:5" x14ac:dyDescent="0.2">
      <c r="D472" s="11">
        <v>44897</v>
      </c>
      <c r="E472" s="9">
        <v>112.73726695000001</v>
      </c>
    </row>
    <row r="473" spans="4:5" x14ac:dyDescent="0.2">
      <c r="D473" s="11">
        <v>44900</v>
      </c>
      <c r="E473" s="9">
        <v>74.053449459999996</v>
      </c>
    </row>
    <row r="474" spans="4:5" x14ac:dyDescent="0.2">
      <c r="D474" s="11">
        <v>44901</v>
      </c>
      <c r="E474" s="9">
        <v>90.591733500000004</v>
      </c>
    </row>
    <row r="475" spans="4:5" x14ac:dyDescent="0.2">
      <c r="D475" s="11">
        <v>44902</v>
      </c>
      <c r="E475" s="9">
        <v>71.361599999999981</v>
      </c>
    </row>
    <row r="476" spans="4:5" x14ac:dyDescent="0.2">
      <c r="D476" s="11">
        <v>44907</v>
      </c>
      <c r="E476" s="9">
        <v>70.156841600000007</v>
      </c>
    </row>
    <row r="477" spans="4:5" x14ac:dyDescent="0.2">
      <c r="D477" s="11">
        <v>44908</v>
      </c>
      <c r="E477" s="9">
        <v>39.365646069999997</v>
      </c>
    </row>
    <row r="478" spans="4:5" x14ac:dyDescent="0.2">
      <c r="D478" s="11">
        <v>44909</v>
      </c>
      <c r="E478" s="9">
        <v>40.483149099999999</v>
      </c>
    </row>
    <row r="479" spans="4:5" x14ac:dyDescent="0.2">
      <c r="D479" s="11">
        <v>44910</v>
      </c>
      <c r="E479" s="9">
        <v>156.84178976000001</v>
      </c>
    </row>
    <row r="480" spans="4:5" x14ac:dyDescent="0.2">
      <c r="D480" s="11">
        <v>44911</v>
      </c>
      <c r="E480" s="9">
        <v>54.983086</v>
      </c>
    </row>
    <row r="481" spans="4:5" x14ac:dyDescent="0.2">
      <c r="D481" s="11">
        <v>44914</v>
      </c>
      <c r="E481" s="9">
        <v>52.450147840000007</v>
      </c>
    </row>
    <row r="482" spans="4:5" x14ac:dyDescent="0.2">
      <c r="D482" s="11">
        <v>44915</v>
      </c>
      <c r="E482" s="9">
        <v>-31.835828360000001</v>
      </c>
    </row>
    <row r="483" spans="4:5" x14ac:dyDescent="0.2">
      <c r="D483" s="11">
        <v>44916</v>
      </c>
      <c r="E483" s="9">
        <v>63.027999629999982</v>
      </c>
    </row>
    <row r="484" spans="4:5" x14ac:dyDescent="0.2">
      <c r="D484" s="11">
        <v>44917</v>
      </c>
      <c r="E484" s="9">
        <v>57.409419519999993</v>
      </c>
    </row>
    <row r="485" spans="4:5" x14ac:dyDescent="0.2">
      <c r="D485" s="11">
        <v>44918</v>
      </c>
      <c r="E485" s="9">
        <v>47.123610543799998</v>
      </c>
    </row>
    <row r="486" spans="4:5" x14ac:dyDescent="0.2">
      <c r="D486" s="11">
        <v>44921</v>
      </c>
      <c r="E486" s="9">
        <v>23.7518724</v>
      </c>
    </row>
    <row r="487" spans="4:5" x14ac:dyDescent="0.2">
      <c r="D487" s="11">
        <v>44922</v>
      </c>
      <c r="E487" s="9">
        <v>147.16031894</v>
      </c>
    </row>
    <row r="488" spans="4:5" x14ac:dyDescent="0.2">
      <c r="D488" s="11">
        <v>44923</v>
      </c>
      <c r="E488" s="9">
        <v>239.36063730000001</v>
      </c>
    </row>
    <row r="489" spans="4:5" x14ac:dyDescent="0.2">
      <c r="D489" s="11">
        <v>44924</v>
      </c>
      <c r="E489" s="9">
        <v>539.59936449209999</v>
      </c>
    </row>
    <row r="490" spans="4:5" x14ac:dyDescent="0.2">
      <c r="D490" s="11">
        <v>44925</v>
      </c>
      <c r="E490" s="9">
        <v>133.182795</v>
      </c>
    </row>
    <row r="491" spans="4:5" x14ac:dyDescent="0.2">
      <c r="D491" s="11">
        <v>44928</v>
      </c>
      <c r="E491" s="9">
        <v>0</v>
      </c>
    </row>
    <row r="492" spans="4:5" x14ac:dyDescent="0.2">
      <c r="D492" s="11">
        <v>44929</v>
      </c>
      <c r="E492" s="9">
        <v>3.0692200000000009</v>
      </c>
    </row>
    <row r="493" spans="4:5" x14ac:dyDescent="0.2">
      <c r="D493" s="11">
        <v>44930</v>
      </c>
      <c r="E493" s="9">
        <v>2.4</v>
      </c>
    </row>
    <row r="494" spans="4:5" x14ac:dyDescent="0.2">
      <c r="D494" s="11">
        <v>44931</v>
      </c>
      <c r="E494" s="9">
        <v>56</v>
      </c>
    </row>
    <row r="495" spans="4:5" x14ac:dyDescent="0.2">
      <c r="D495" s="11">
        <v>44932</v>
      </c>
      <c r="E495" s="9">
        <v>0</v>
      </c>
    </row>
    <row r="496" spans="4:5" x14ac:dyDescent="0.2">
      <c r="D496" s="11">
        <v>44935</v>
      </c>
      <c r="E496" s="9">
        <v>3</v>
      </c>
    </row>
    <row r="497" spans="4:5" x14ac:dyDescent="0.2">
      <c r="D497" s="11">
        <v>44936</v>
      </c>
      <c r="E497" s="9">
        <v>12.238545</v>
      </c>
    </row>
    <row r="498" spans="4:5" x14ac:dyDescent="0.2">
      <c r="D498" s="11">
        <v>44937</v>
      </c>
      <c r="E498" s="9">
        <v>4</v>
      </c>
    </row>
    <row r="499" spans="4:5" x14ac:dyDescent="0.2">
      <c r="D499" s="11">
        <v>44938</v>
      </c>
      <c r="E499" s="9">
        <v>0</v>
      </c>
    </row>
    <row r="500" spans="4:5" x14ac:dyDescent="0.2">
      <c r="D500" s="11">
        <v>44939</v>
      </c>
      <c r="E500" s="9">
        <v>200.26</v>
      </c>
    </row>
    <row r="501" spans="4:5" x14ac:dyDescent="0.2">
      <c r="D501" s="11">
        <v>44942</v>
      </c>
      <c r="E501" s="9">
        <v>3.925463245</v>
      </c>
    </row>
    <row r="502" spans="4:5" x14ac:dyDescent="0.2">
      <c r="D502" s="11">
        <v>44943</v>
      </c>
      <c r="E502" s="9">
        <v>-23.7</v>
      </c>
    </row>
    <row r="503" spans="4:5" x14ac:dyDescent="0.2">
      <c r="D503" s="11">
        <v>44944</v>
      </c>
      <c r="E503" s="9">
        <v>-52</v>
      </c>
    </row>
    <row r="504" spans="4:5" x14ac:dyDescent="0.2">
      <c r="D504" s="11">
        <v>44945</v>
      </c>
      <c r="E504" s="9">
        <v>-38.729999999999997</v>
      </c>
    </row>
    <row r="505" spans="4:5" x14ac:dyDescent="0.2">
      <c r="D505" s="11">
        <v>44946</v>
      </c>
      <c r="E505" s="9">
        <v>-34.200000000000003</v>
      </c>
    </row>
    <row r="506" spans="4:5" x14ac:dyDescent="0.2">
      <c r="D506" s="11">
        <v>44949</v>
      </c>
      <c r="E506" s="9">
        <v>-56.45</v>
      </c>
    </row>
    <row r="507" spans="4:5" x14ac:dyDescent="0.2">
      <c r="D507" s="11">
        <v>44950</v>
      </c>
      <c r="E507" s="9">
        <v>2.5</v>
      </c>
    </row>
    <row r="508" spans="4:5" x14ac:dyDescent="0.2">
      <c r="D508" s="11">
        <v>44951</v>
      </c>
      <c r="E508" s="9">
        <v>-86</v>
      </c>
    </row>
    <row r="509" spans="4:5" x14ac:dyDescent="0.2">
      <c r="D509" s="11">
        <v>44952</v>
      </c>
      <c r="E509" s="9">
        <v>-45.45</v>
      </c>
    </row>
    <row r="510" spans="4:5" x14ac:dyDescent="0.2">
      <c r="D510" s="11">
        <v>44953</v>
      </c>
      <c r="E510" s="9">
        <v>-26.9</v>
      </c>
    </row>
    <row r="511" spans="4:5" x14ac:dyDescent="0.2">
      <c r="D511" s="11">
        <v>44956</v>
      </c>
      <c r="E511" s="9">
        <v>-28.25</v>
      </c>
    </row>
    <row r="512" spans="4:5" x14ac:dyDescent="0.2">
      <c r="D512" s="11">
        <v>44957</v>
      </c>
      <c r="E512" s="9">
        <v>-87.9</v>
      </c>
    </row>
    <row r="513" spans="4:5" x14ac:dyDescent="0.2">
      <c r="D513" s="11">
        <v>44958</v>
      </c>
      <c r="E513" s="9">
        <v>-42</v>
      </c>
    </row>
    <row r="514" spans="4:5" x14ac:dyDescent="0.2">
      <c r="D514" s="11">
        <v>44959</v>
      </c>
      <c r="E514" s="9">
        <v>-56.7</v>
      </c>
    </row>
    <row r="515" spans="4:5" x14ac:dyDescent="0.2">
      <c r="D515" s="11">
        <v>44960</v>
      </c>
      <c r="E515" s="9">
        <v>-49</v>
      </c>
    </row>
    <row r="516" spans="4:5" x14ac:dyDescent="0.2">
      <c r="D516" s="11">
        <v>44963</v>
      </c>
      <c r="E516" s="9">
        <v>-45.15</v>
      </c>
    </row>
    <row r="517" spans="4:5" x14ac:dyDescent="0.2">
      <c r="D517" s="11">
        <v>44964</v>
      </c>
      <c r="E517" s="9">
        <v>-49.08</v>
      </c>
    </row>
    <row r="518" spans="4:5" x14ac:dyDescent="0.2">
      <c r="D518" s="11">
        <v>44965</v>
      </c>
      <c r="E518" s="9">
        <v>-69.399999999999991</v>
      </c>
    </row>
    <row r="519" spans="4:5" x14ac:dyDescent="0.2">
      <c r="D519" s="11">
        <v>44966</v>
      </c>
      <c r="E519" s="9">
        <v>-68.900000000000006</v>
      </c>
    </row>
    <row r="520" spans="4:5" x14ac:dyDescent="0.2">
      <c r="D520" s="11">
        <v>44967</v>
      </c>
      <c r="E520" s="9">
        <v>-67.5</v>
      </c>
    </row>
    <row r="521" spans="4:5" x14ac:dyDescent="0.2">
      <c r="D521" s="11">
        <v>44970</v>
      </c>
      <c r="E521" s="9">
        <v>-48</v>
      </c>
    </row>
    <row r="522" spans="4:5" x14ac:dyDescent="0.2">
      <c r="D522" s="11">
        <v>44971</v>
      </c>
      <c r="E522" s="9">
        <v>-36.25</v>
      </c>
    </row>
    <row r="523" spans="4:5" x14ac:dyDescent="0.2">
      <c r="D523" s="11">
        <v>44972</v>
      </c>
      <c r="E523" s="9">
        <v>-292.43</v>
      </c>
    </row>
    <row r="524" spans="4:5" x14ac:dyDescent="0.2">
      <c r="D524" s="11">
        <v>44973</v>
      </c>
      <c r="E524" s="9">
        <v>-46.83</v>
      </c>
    </row>
    <row r="525" spans="4:5" x14ac:dyDescent="0.2">
      <c r="D525" s="11">
        <v>44974</v>
      </c>
      <c r="E525" s="9">
        <v>-49.2</v>
      </c>
    </row>
    <row r="526" spans="4:5" x14ac:dyDescent="0.2">
      <c r="D526" s="11">
        <v>44979</v>
      </c>
      <c r="E526" s="9">
        <v>2.937348200000002</v>
      </c>
    </row>
    <row r="527" spans="4:5" x14ac:dyDescent="0.2">
      <c r="D527" s="11">
        <v>44980</v>
      </c>
      <c r="E527" s="9">
        <v>4</v>
      </c>
    </row>
    <row r="528" spans="4:5" x14ac:dyDescent="0.2">
      <c r="D528" s="11">
        <v>44981</v>
      </c>
      <c r="E528" s="9">
        <v>-28.52</v>
      </c>
    </row>
    <row r="529" spans="4:5" x14ac:dyDescent="0.2">
      <c r="D529" s="11">
        <v>44984</v>
      </c>
      <c r="E529" s="9">
        <v>32.9</v>
      </c>
    </row>
    <row r="530" spans="4:5" x14ac:dyDescent="0.2">
      <c r="D530" s="11">
        <v>44985</v>
      </c>
      <c r="E530" s="9">
        <v>19.170000000000002</v>
      </c>
    </row>
    <row r="531" spans="4:5" x14ac:dyDescent="0.2">
      <c r="D531" s="11">
        <v>44986</v>
      </c>
      <c r="E531" s="9">
        <v>-44.41</v>
      </c>
    </row>
    <row r="532" spans="4:5" x14ac:dyDescent="0.2">
      <c r="D532" s="11">
        <v>44987</v>
      </c>
      <c r="E532" s="9">
        <v>4.21</v>
      </c>
    </row>
    <row r="533" spans="4:5" x14ac:dyDescent="0.2">
      <c r="D533" s="11">
        <v>44988</v>
      </c>
      <c r="E533" s="9">
        <v>0.40000000000000041</v>
      </c>
    </row>
    <row r="534" spans="4:5" x14ac:dyDescent="0.2">
      <c r="D534" s="11">
        <v>44991</v>
      </c>
      <c r="E534" s="9">
        <v>-43</v>
      </c>
    </row>
    <row r="535" spans="4:5" x14ac:dyDescent="0.2">
      <c r="D535" s="11">
        <v>44992</v>
      </c>
      <c r="E535" s="9">
        <v>-49.16</v>
      </c>
    </row>
    <row r="536" spans="4:5" x14ac:dyDescent="0.2">
      <c r="D536" s="11">
        <v>44993</v>
      </c>
      <c r="E536" s="9">
        <v>-69.829691334000003</v>
      </c>
    </row>
    <row r="537" spans="4:5" x14ac:dyDescent="0.2">
      <c r="D537" s="11">
        <v>44994</v>
      </c>
      <c r="E537" s="9">
        <v>-47.5</v>
      </c>
    </row>
    <row r="538" spans="4:5" x14ac:dyDescent="0.2">
      <c r="D538" s="11">
        <v>44995</v>
      </c>
      <c r="E538" s="9">
        <v>-75.05</v>
      </c>
    </row>
    <row r="539" spans="4:5" x14ac:dyDescent="0.2">
      <c r="D539" s="11">
        <v>44998</v>
      </c>
      <c r="E539" s="9">
        <v>-87.332518450000009</v>
      </c>
    </row>
    <row r="540" spans="4:5" x14ac:dyDescent="0.2">
      <c r="D540" s="11">
        <v>44999</v>
      </c>
      <c r="E540" s="9">
        <v>-145.03</v>
      </c>
    </row>
    <row r="541" spans="4:5" x14ac:dyDescent="0.2">
      <c r="D541" s="11">
        <v>45000</v>
      </c>
      <c r="E541" s="9">
        <v>-87</v>
      </c>
    </row>
    <row r="542" spans="4:5" x14ac:dyDescent="0.2">
      <c r="D542" s="11">
        <v>45001</v>
      </c>
      <c r="E542" s="9">
        <v>-96.129181320000001</v>
      </c>
    </row>
    <row r="543" spans="4:5" x14ac:dyDescent="0.2">
      <c r="D543" s="11">
        <v>45002</v>
      </c>
      <c r="E543" s="9">
        <v>-139.72932399999999</v>
      </c>
    </row>
    <row r="544" spans="4:5" x14ac:dyDescent="0.2">
      <c r="D544" s="11">
        <v>45005</v>
      </c>
      <c r="E544" s="9">
        <v>-259.57524393749998</v>
      </c>
    </row>
    <row r="545" spans="4:5" x14ac:dyDescent="0.2">
      <c r="D545" s="11">
        <v>45006</v>
      </c>
      <c r="E545" s="9">
        <v>-99.5</v>
      </c>
    </row>
    <row r="546" spans="4:5" x14ac:dyDescent="0.2">
      <c r="D546" s="11">
        <v>45007</v>
      </c>
      <c r="E546" s="9">
        <v>-145.666785</v>
      </c>
    </row>
    <row r="547" spans="4:5" x14ac:dyDescent="0.2">
      <c r="D547" s="11">
        <v>45008</v>
      </c>
      <c r="E547" s="9">
        <v>-88.05</v>
      </c>
    </row>
    <row r="548" spans="4:5" x14ac:dyDescent="0.2">
      <c r="D548" s="11">
        <v>45012</v>
      </c>
      <c r="E548" s="9">
        <v>-98.504184425600002</v>
      </c>
    </row>
    <row r="549" spans="4:5" x14ac:dyDescent="0.2">
      <c r="D549" s="11">
        <v>45013</v>
      </c>
      <c r="E549" s="9">
        <v>-74.839009545758202</v>
      </c>
    </row>
    <row r="550" spans="4:5" x14ac:dyDescent="0.2">
      <c r="D550" s="11">
        <v>45014</v>
      </c>
      <c r="E550" s="9">
        <v>-97.548520597600003</v>
      </c>
    </row>
    <row r="551" spans="4:5" x14ac:dyDescent="0.2">
      <c r="D551" s="11">
        <v>45015</v>
      </c>
      <c r="E551" s="9">
        <v>-131.5</v>
      </c>
    </row>
    <row r="552" spans="4:5" x14ac:dyDescent="0.2">
      <c r="D552" s="11">
        <v>45016</v>
      </c>
      <c r="E552" s="9">
        <v>-44.95</v>
      </c>
    </row>
    <row r="553" spans="4:5" x14ac:dyDescent="0.2">
      <c r="D553" s="11">
        <v>45019</v>
      </c>
      <c r="E553" s="9">
        <v>-259.48645250999999</v>
      </c>
    </row>
    <row r="554" spans="4:5" x14ac:dyDescent="0.2">
      <c r="D554" s="11">
        <v>45020</v>
      </c>
      <c r="E554" s="9">
        <v>-49.400000000000013</v>
      </c>
    </row>
    <row r="555" spans="4:5" x14ac:dyDescent="0.2">
      <c r="D555" s="11">
        <v>45021</v>
      </c>
      <c r="E555" s="9">
        <v>-113.5</v>
      </c>
    </row>
    <row r="556" spans="4:5" x14ac:dyDescent="0.2">
      <c r="D556" s="11">
        <v>45026</v>
      </c>
      <c r="E556" s="9">
        <v>-98.800151115200009</v>
      </c>
    </row>
    <row r="557" spans="4:5" x14ac:dyDescent="0.2">
      <c r="D557" s="11">
        <v>45027</v>
      </c>
      <c r="E557" s="9">
        <v>2.3674784249999998</v>
      </c>
    </row>
    <row r="558" spans="4:5" x14ac:dyDescent="0.2">
      <c r="D558" s="11">
        <v>45028</v>
      </c>
      <c r="E558" s="9">
        <v>1.385375769999996</v>
      </c>
    </row>
    <row r="559" spans="4:5" x14ac:dyDescent="0.2">
      <c r="D559" s="11">
        <v>45029</v>
      </c>
      <c r="E559" s="9">
        <v>332.77965999999998</v>
      </c>
    </row>
    <row r="560" spans="4:5" x14ac:dyDescent="0.2">
      <c r="D560" s="11">
        <v>45030</v>
      </c>
      <c r="E560" s="9">
        <v>60.41811143999999</v>
      </c>
    </row>
    <row r="561" spans="4:5" x14ac:dyDescent="0.2">
      <c r="D561" s="11">
        <v>45033</v>
      </c>
      <c r="E561" s="9">
        <v>72.976175208800001</v>
      </c>
    </row>
    <row r="562" spans="4:5" x14ac:dyDescent="0.2">
      <c r="D562" s="11">
        <v>45034</v>
      </c>
      <c r="E562" s="9">
        <v>0.29131538000000029</v>
      </c>
    </row>
    <row r="563" spans="4:5" x14ac:dyDescent="0.2">
      <c r="D563" s="11">
        <v>45035</v>
      </c>
      <c r="E563" s="9">
        <v>-198.8043624956</v>
      </c>
    </row>
    <row r="564" spans="4:5" x14ac:dyDescent="0.2">
      <c r="D564" s="11">
        <v>45036</v>
      </c>
      <c r="E564" s="9">
        <v>43.607361160000004</v>
      </c>
    </row>
    <row r="565" spans="4:5" x14ac:dyDescent="0.2">
      <c r="D565" s="11">
        <v>45037</v>
      </c>
      <c r="E565" s="9">
        <v>289.65160130139998</v>
      </c>
    </row>
    <row r="566" spans="4:5" x14ac:dyDescent="0.2">
      <c r="D566" s="11">
        <v>45040</v>
      </c>
      <c r="E566" s="9">
        <v>105.30083602000001</v>
      </c>
    </row>
    <row r="567" spans="4:5" x14ac:dyDescent="0.2">
      <c r="D567" s="11">
        <v>45041</v>
      </c>
      <c r="E567" s="9">
        <v>40.686497950000003</v>
      </c>
    </row>
    <row r="568" spans="4:5" x14ac:dyDescent="0.2">
      <c r="D568" s="11">
        <v>45042</v>
      </c>
      <c r="E568" s="9">
        <v>-49.211377940000013</v>
      </c>
    </row>
    <row r="569" spans="4:5" x14ac:dyDescent="0.2">
      <c r="D569" s="11">
        <v>45043</v>
      </c>
      <c r="E569" s="9">
        <v>-79.459152010599993</v>
      </c>
    </row>
    <row r="570" spans="4:5" x14ac:dyDescent="0.2">
      <c r="D570" s="11">
        <v>45044</v>
      </c>
      <c r="E570" s="9">
        <v>-67.338143309999992</v>
      </c>
    </row>
    <row r="571" spans="4:5" x14ac:dyDescent="0.2">
      <c r="D571" s="11">
        <v>45048</v>
      </c>
      <c r="E571" s="9">
        <v>-133.208253278</v>
      </c>
    </row>
    <row r="572" spans="4:5" x14ac:dyDescent="0.2">
      <c r="D572" s="11">
        <v>45049</v>
      </c>
      <c r="E572" s="9">
        <v>-127.7883284185</v>
      </c>
    </row>
    <row r="573" spans="4:5" x14ac:dyDescent="0.2">
      <c r="D573" s="11">
        <v>45050</v>
      </c>
      <c r="E573" s="9">
        <v>-18.109677129000001</v>
      </c>
    </row>
    <row r="574" spans="4:5" x14ac:dyDescent="0.2">
      <c r="D574" s="11">
        <v>45051</v>
      </c>
      <c r="E574" s="9">
        <v>1.146588149999999</v>
      </c>
    </row>
    <row r="575" spans="4:5" x14ac:dyDescent="0.2">
      <c r="D575" s="11">
        <v>45054</v>
      </c>
      <c r="E575" s="9">
        <v>9.0548848699999986</v>
      </c>
    </row>
    <row r="576" spans="4:5" x14ac:dyDescent="0.2">
      <c r="D576" s="11">
        <v>45055</v>
      </c>
      <c r="E576" s="9">
        <v>2.897232627599998</v>
      </c>
    </row>
    <row r="577" spans="4:5" x14ac:dyDescent="0.2">
      <c r="D577" s="11">
        <v>45056</v>
      </c>
      <c r="E577" s="9">
        <v>0.2784336850000102</v>
      </c>
    </row>
    <row r="578" spans="4:5" x14ac:dyDescent="0.2">
      <c r="D578" s="11">
        <v>45057</v>
      </c>
      <c r="E578" s="9">
        <v>10.836168734999999</v>
      </c>
    </row>
    <row r="579" spans="4:5" x14ac:dyDescent="0.2">
      <c r="D579" s="11">
        <v>45058</v>
      </c>
      <c r="E579" s="9">
        <v>101.293587018</v>
      </c>
    </row>
    <row r="580" spans="4:5" x14ac:dyDescent="0.2">
      <c r="D580" s="11">
        <v>45061</v>
      </c>
      <c r="E580" s="9">
        <v>59.371813580000001</v>
      </c>
    </row>
    <row r="581" spans="4:5" x14ac:dyDescent="0.2">
      <c r="D581" s="11">
        <v>45062</v>
      </c>
      <c r="E581" s="9">
        <v>42.561042879999988</v>
      </c>
    </row>
    <row r="582" spans="4:5" x14ac:dyDescent="0.2">
      <c r="D582" s="11">
        <v>45063</v>
      </c>
      <c r="E582" s="9">
        <v>50.508922134999978</v>
      </c>
    </row>
    <row r="583" spans="4:5" x14ac:dyDescent="0.2">
      <c r="D583" s="11">
        <v>45064</v>
      </c>
      <c r="E583" s="9">
        <v>51.427370795000009</v>
      </c>
    </row>
    <row r="584" spans="4:5" x14ac:dyDescent="0.2">
      <c r="D584" s="11">
        <v>45065</v>
      </c>
      <c r="E584" s="9">
        <v>101.051038170006</v>
      </c>
    </row>
    <row r="585" spans="4:5" x14ac:dyDescent="0.2">
      <c r="D585" s="11">
        <v>45068</v>
      </c>
      <c r="E585" s="9">
        <v>31.339307474999998</v>
      </c>
    </row>
    <row r="586" spans="4:5" x14ac:dyDescent="0.2">
      <c r="D586" s="11">
        <v>45069</v>
      </c>
      <c r="E586" s="9">
        <v>13.82126087999999</v>
      </c>
    </row>
    <row r="587" spans="4:5" x14ac:dyDescent="0.2">
      <c r="D587" s="11">
        <v>45070</v>
      </c>
      <c r="E587" s="9">
        <v>110.6244631399999</v>
      </c>
    </row>
    <row r="588" spans="4:5" x14ac:dyDescent="0.2">
      <c r="D588" s="11">
        <v>45075</v>
      </c>
      <c r="E588" s="9">
        <v>11.53065438</v>
      </c>
    </row>
    <row r="589" spans="4:5" x14ac:dyDescent="0.2">
      <c r="D589" s="11">
        <v>45076</v>
      </c>
      <c r="E589" s="9">
        <v>81.469993345000034</v>
      </c>
    </row>
    <row r="590" spans="4:5" x14ac:dyDescent="0.2">
      <c r="D590" s="11">
        <v>45077</v>
      </c>
      <c r="E590" s="9">
        <v>445.56059610400001</v>
      </c>
    </row>
    <row r="591" spans="4:5" x14ac:dyDescent="0.2">
      <c r="D591" s="11">
        <v>45078</v>
      </c>
      <c r="E591" s="9">
        <v>53.844325380800001</v>
      </c>
    </row>
    <row r="592" spans="4:5" x14ac:dyDescent="0.2">
      <c r="D592" s="11">
        <v>45079</v>
      </c>
      <c r="E592" s="9">
        <v>31.502865652400001</v>
      </c>
    </row>
    <row r="593" spans="4:5" x14ac:dyDescent="0.2">
      <c r="D593" s="11">
        <v>45082</v>
      </c>
      <c r="E593" s="9">
        <v>5.9070442280000002</v>
      </c>
    </row>
    <row r="594" spans="4:5" x14ac:dyDescent="0.2">
      <c r="D594" s="11">
        <v>45083</v>
      </c>
      <c r="E594" s="9">
        <v>-48.572460855999992</v>
      </c>
    </row>
    <row r="595" spans="4:5" x14ac:dyDescent="0.2">
      <c r="D595" s="11">
        <v>45084</v>
      </c>
      <c r="E595" s="9">
        <v>-77.164068014099996</v>
      </c>
    </row>
    <row r="596" spans="4:5" x14ac:dyDescent="0.2">
      <c r="D596" s="11">
        <v>45085</v>
      </c>
      <c r="E596" s="9">
        <v>-62.140789340399998</v>
      </c>
    </row>
    <row r="597" spans="4:5" x14ac:dyDescent="0.2">
      <c r="D597" s="11">
        <v>45086</v>
      </c>
      <c r="E597" s="9">
        <v>-48.428550199999989</v>
      </c>
    </row>
    <row r="598" spans="4:5" x14ac:dyDescent="0.2">
      <c r="D598" s="11">
        <v>45089</v>
      </c>
      <c r="E598" s="9">
        <v>-44.687660656399991</v>
      </c>
    </row>
    <row r="599" spans="4:5" x14ac:dyDescent="0.2">
      <c r="D599" s="11">
        <v>45090</v>
      </c>
      <c r="E599" s="9">
        <v>74.507317209999997</v>
      </c>
    </row>
    <row r="600" spans="4:5" x14ac:dyDescent="0.2">
      <c r="D600" s="11">
        <v>45091</v>
      </c>
      <c r="E600" s="9">
        <v>50.878563840000012</v>
      </c>
    </row>
    <row r="601" spans="4:5" x14ac:dyDescent="0.2">
      <c r="D601" s="11">
        <v>45092</v>
      </c>
      <c r="E601" s="9">
        <v>-97.953847130000014</v>
      </c>
    </row>
    <row r="602" spans="4:5" x14ac:dyDescent="0.2">
      <c r="D602" s="11">
        <v>45093</v>
      </c>
      <c r="E602" s="9">
        <v>-185.43788892699999</v>
      </c>
    </row>
    <row r="603" spans="4:5" x14ac:dyDescent="0.2">
      <c r="D603" s="11">
        <v>45098</v>
      </c>
      <c r="E603" s="9">
        <v>6.3927527999999967</v>
      </c>
    </row>
    <row r="604" spans="4:5" x14ac:dyDescent="0.2">
      <c r="D604" s="11">
        <v>45099</v>
      </c>
      <c r="E604" s="9">
        <v>-87.726515059999997</v>
      </c>
    </row>
    <row r="605" spans="4:5" x14ac:dyDescent="0.2">
      <c r="D605" s="11">
        <v>45100</v>
      </c>
      <c r="E605" s="9">
        <v>-127.2565186615</v>
      </c>
    </row>
    <row r="606" spans="4:5" x14ac:dyDescent="0.2">
      <c r="D606" s="11">
        <v>45103</v>
      </c>
      <c r="E606" s="9">
        <v>10.88501789869998</v>
      </c>
    </row>
    <row r="607" spans="4:5" x14ac:dyDescent="0.2">
      <c r="D607" s="11">
        <v>45104</v>
      </c>
      <c r="E607" s="9">
        <v>-123.208767161</v>
      </c>
    </row>
    <row r="608" spans="4:5" x14ac:dyDescent="0.2">
      <c r="D608" s="11">
        <v>45105</v>
      </c>
      <c r="E608" s="9">
        <v>-120.84907769679999</v>
      </c>
    </row>
    <row r="609" spans="4:5" x14ac:dyDescent="0.2">
      <c r="D609" s="11">
        <v>45106</v>
      </c>
      <c r="E609" s="9">
        <v>-57.044917069999997</v>
      </c>
    </row>
    <row r="610" spans="4:5" x14ac:dyDescent="0.2">
      <c r="D610" s="11">
        <v>45107</v>
      </c>
      <c r="E610" s="9">
        <v>-97.857064464999993</v>
      </c>
    </row>
    <row r="611" spans="4:5" x14ac:dyDescent="0.2">
      <c r="D611" s="11">
        <v>45110</v>
      </c>
      <c r="E611" s="9">
        <v>-18.003822620000001</v>
      </c>
    </row>
    <row r="612" spans="4:5" x14ac:dyDescent="0.2">
      <c r="D612" s="11">
        <v>45111</v>
      </c>
      <c r="E612" s="9">
        <v>-168.16680127379999</v>
      </c>
    </row>
    <row r="613" spans="4:5" x14ac:dyDescent="0.2">
      <c r="D613" s="11">
        <v>45112</v>
      </c>
      <c r="E613" s="9">
        <v>-95.218035609599994</v>
      </c>
    </row>
    <row r="614" spans="4:5" x14ac:dyDescent="0.2">
      <c r="D614" s="11">
        <v>45113</v>
      </c>
      <c r="E614" s="9">
        <v>-96.349434971199983</v>
      </c>
    </row>
    <row r="615" spans="4:5" x14ac:dyDescent="0.2">
      <c r="D615" s="11">
        <v>45114</v>
      </c>
      <c r="E615" s="9">
        <v>-111.990368084</v>
      </c>
    </row>
    <row r="616" spans="4:5" x14ac:dyDescent="0.2">
      <c r="D616" s="11">
        <v>45117</v>
      </c>
      <c r="E616" s="9">
        <v>-71.845602564999993</v>
      </c>
    </row>
    <row r="617" spans="4:5" x14ac:dyDescent="0.2">
      <c r="D617" s="11">
        <v>45118</v>
      </c>
      <c r="E617" s="9">
        <v>-98.008272069699998</v>
      </c>
    </row>
    <row r="618" spans="4:5" x14ac:dyDescent="0.2">
      <c r="D618" s="11">
        <v>45119</v>
      </c>
      <c r="E618" s="9">
        <v>-96.571761580000015</v>
      </c>
    </row>
    <row r="619" spans="4:5" x14ac:dyDescent="0.2">
      <c r="D619" s="11">
        <v>45120</v>
      </c>
      <c r="E619" s="9">
        <v>-97.830038062499995</v>
      </c>
    </row>
    <row r="620" spans="4:5" x14ac:dyDescent="0.2">
      <c r="D620" s="11">
        <v>45121</v>
      </c>
      <c r="E620" s="9">
        <v>-98.010334699999987</v>
      </c>
    </row>
    <row r="621" spans="4:5" x14ac:dyDescent="0.2">
      <c r="D621" s="11">
        <v>45124</v>
      </c>
      <c r="E621" s="9">
        <v>53.856785456200008</v>
      </c>
    </row>
    <row r="622" spans="4:5" x14ac:dyDescent="0.2">
      <c r="D622" s="11">
        <v>45125</v>
      </c>
      <c r="E622" s="9">
        <v>-53.978675298499986</v>
      </c>
    </row>
    <row r="623" spans="4:5" x14ac:dyDescent="0.2">
      <c r="D623" s="11">
        <v>45126</v>
      </c>
      <c r="E623" s="9">
        <v>-170.7920596932</v>
      </c>
    </row>
    <row r="624" spans="4:5" x14ac:dyDescent="0.2">
      <c r="D624" s="11">
        <v>45127</v>
      </c>
      <c r="E624" s="9">
        <v>-56.640492223999992</v>
      </c>
    </row>
    <row r="625" spans="4:5" x14ac:dyDescent="0.2">
      <c r="D625" s="11">
        <v>45128</v>
      </c>
      <c r="E625" s="9">
        <v>-197.95431888900001</v>
      </c>
    </row>
    <row r="626" spans="4:5" x14ac:dyDescent="0.2">
      <c r="D626" s="11">
        <v>45131</v>
      </c>
      <c r="E626" s="9">
        <v>64.903109315000009</v>
      </c>
    </row>
    <row r="627" spans="4:5" x14ac:dyDescent="0.2">
      <c r="D627" s="11">
        <v>45132</v>
      </c>
      <c r="E627" s="9">
        <v>61.885294160000022</v>
      </c>
    </row>
    <row r="628" spans="4:5" x14ac:dyDescent="0.2">
      <c r="D628" s="11">
        <v>45133</v>
      </c>
      <c r="E628" s="9">
        <v>87.631463401000019</v>
      </c>
    </row>
    <row r="629" spans="4:5" x14ac:dyDescent="0.2">
      <c r="D629" s="11">
        <v>45134</v>
      </c>
      <c r="E629" s="9">
        <v>217.078227054</v>
      </c>
    </row>
    <row r="630" spans="4:5" x14ac:dyDescent="0.2">
      <c r="D630" s="11">
        <v>45135</v>
      </c>
      <c r="E630" s="9">
        <v>302.54527390139998</v>
      </c>
    </row>
    <row r="631" spans="4:5" x14ac:dyDescent="0.2">
      <c r="D631" s="11">
        <v>45138</v>
      </c>
      <c r="E631" s="9">
        <v>174.82646252800001</v>
      </c>
    </row>
    <row r="632" spans="4:5" x14ac:dyDescent="0.2">
      <c r="D632" s="11">
        <v>45139</v>
      </c>
      <c r="E632" s="9">
        <v>76.657891880000008</v>
      </c>
    </row>
    <row r="633" spans="4:5" x14ac:dyDescent="0.2">
      <c r="D633" s="11">
        <v>45140</v>
      </c>
      <c r="E633" s="9">
        <v>-99.431567709999939</v>
      </c>
    </row>
    <row r="634" spans="4:5" x14ac:dyDescent="0.2">
      <c r="D634" s="11">
        <v>45141</v>
      </c>
      <c r="E634" s="9">
        <v>163.58492210700001</v>
      </c>
    </row>
    <row r="635" spans="4:5" x14ac:dyDescent="0.2">
      <c r="D635" s="11">
        <v>45142</v>
      </c>
      <c r="E635" s="9">
        <v>219.52090054499999</v>
      </c>
    </row>
    <row r="636" spans="4:5" x14ac:dyDescent="0.2">
      <c r="D636" s="11">
        <v>45145</v>
      </c>
      <c r="E636" s="9">
        <v>20.07750107850001</v>
      </c>
    </row>
    <row r="637" spans="4:5" x14ac:dyDescent="0.2">
      <c r="D637" s="11">
        <v>45146</v>
      </c>
      <c r="E637" s="9">
        <v>-22.838838020000011</v>
      </c>
    </row>
    <row r="638" spans="4:5" x14ac:dyDescent="0.2">
      <c r="D638" s="11">
        <v>45147</v>
      </c>
      <c r="E638" s="9">
        <v>-94.97325554999999</v>
      </c>
    </row>
    <row r="639" spans="4:5" x14ac:dyDescent="0.2">
      <c r="D639" s="11">
        <v>45148</v>
      </c>
      <c r="E639" s="9">
        <v>-34.877631443000013</v>
      </c>
    </row>
    <row r="640" spans="4:5" x14ac:dyDescent="0.2">
      <c r="D640" s="11">
        <v>45149</v>
      </c>
      <c r="E640" s="9">
        <v>-97.548203454000003</v>
      </c>
    </row>
    <row r="641" spans="4:5" x14ac:dyDescent="0.2">
      <c r="D641" s="11">
        <v>45152</v>
      </c>
      <c r="E641" s="9">
        <v>220.319141863</v>
      </c>
    </row>
    <row r="642" spans="4:5" x14ac:dyDescent="0.2">
      <c r="D642" s="11">
        <v>45153</v>
      </c>
      <c r="E642" s="9">
        <v>125.553326154</v>
      </c>
    </row>
    <row r="643" spans="4:5" x14ac:dyDescent="0.2">
      <c r="D643" s="11">
        <v>45154</v>
      </c>
      <c r="E643" s="9">
        <v>117.090976883</v>
      </c>
    </row>
    <row r="644" spans="4:5" x14ac:dyDescent="0.2">
      <c r="D644" s="11">
        <v>45155</v>
      </c>
      <c r="E644" s="9">
        <v>184.51867301199999</v>
      </c>
    </row>
    <row r="645" spans="4:5" x14ac:dyDescent="0.2">
      <c r="D645" s="11">
        <v>45156</v>
      </c>
      <c r="E645" s="9">
        <v>11.253264681999999</v>
      </c>
    </row>
    <row r="646" spans="4:5" x14ac:dyDescent="0.2">
      <c r="D646" s="11">
        <v>45160</v>
      </c>
      <c r="E646" s="9">
        <v>66.659369150000003</v>
      </c>
    </row>
    <row r="647" spans="4:5" x14ac:dyDescent="0.2">
      <c r="D647" s="11">
        <v>45161</v>
      </c>
      <c r="E647" s="9">
        <v>100.9072219175</v>
      </c>
    </row>
    <row r="648" spans="4:5" x14ac:dyDescent="0.2">
      <c r="D648" s="11">
        <v>45162</v>
      </c>
      <c r="E648" s="9">
        <v>20.309580172</v>
      </c>
    </row>
    <row r="649" spans="4:5" x14ac:dyDescent="0.2">
      <c r="D649" s="11">
        <v>45163</v>
      </c>
      <c r="E649" s="9">
        <v>37.644164900000007</v>
      </c>
    </row>
    <row r="650" spans="4:5" x14ac:dyDescent="0.2">
      <c r="D650" s="11">
        <v>45166</v>
      </c>
      <c r="E650" s="9">
        <v>64.106092169999997</v>
      </c>
    </row>
    <row r="651" spans="4:5" x14ac:dyDescent="0.2">
      <c r="D651" s="11">
        <v>45167</v>
      </c>
      <c r="E651" s="9">
        <v>133.54718675000001</v>
      </c>
    </row>
    <row r="652" spans="4:5" x14ac:dyDescent="0.2">
      <c r="D652" s="11">
        <v>45168</v>
      </c>
      <c r="E652" s="9">
        <v>20.887217029999999</v>
      </c>
    </row>
    <row r="653" spans="4:5" x14ac:dyDescent="0.2">
      <c r="D653" s="11">
        <v>45169</v>
      </c>
      <c r="E653" s="9">
        <v>21.355194085000001</v>
      </c>
    </row>
    <row r="654" spans="4:5" x14ac:dyDescent="0.2">
      <c r="D654" s="11">
        <v>45170</v>
      </c>
      <c r="E654" s="9">
        <v>0.55589760000000155</v>
      </c>
    </row>
    <row r="655" spans="4:5" x14ac:dyDescent="0.2">
      <c r="D655" s="11">
        <v>45173</v>
      </c>
      <c r="E655" s="9">
        <v>9.012112799999997</v>
      </c>
    </row>
    <row r="656" spans="4:5" x14ac:dyDescent="0.2">
      <c r="D656" s="11">
        <v>45174</v>
      </c>
      <c r="E656" s="9">
        <v>3.4930825599999942</v>
      </c>
    </row>
    <row r="657" spans="4:5" x14ac:dyDescent="0.2">
      <c r="D657" s="11">
        <v>45175</v>
      </c>
      <c r="E657" s="9">
        <v>21.760274200000001</v>
      </c>
    </row>
    <row r="658" spans="4:5" x14ac:dyDescent="0.2">
      <c r="D658" s="11">
        <v>45176</v>
      </c>
      <c r="E658" s="9">
        <v>58.365053074000002</v>
      </c>
    </row>
    <row r="659" spans="4:5" x14ac:dyDescent="0.2">
      <c r="D659" s="11">
        <v>45177</v>
      </c>
      <c r="E659" s="9">
        <v>104.00750793500001</v>
      </c>
    </row>
    <row r="660" spans="4:5" x14ac:dyDescent="0.2">
      <c r="D660" s="11">
        <v>45180</v>
      </c>
      <c r="E660" s="9">
        <v>51.864901720000013</v>
      </c>
    </row>
    <row r="661" spans="4:5" x14ac:dyDescent="0.2">
      <c r="D661" s="11">
        <v>45181</v>
      </c>
      <c r="E661" s="9">
        <v>68.329547391999995</v>
      </c>
    </row>
    <row r="662" spans="4:5" x14ac:dyDescent="0.2">
      <c r="D662" s="11">
        <v>45182</v>
      </c>
      <c r="E662" s="9">
        <v>23.929303445999999</v>
      </c>
    </row>
    <row r="663" spans="4:5" x14ac:dyDescent="0.2">
      <c r="D663" s="11">
        <v>45183</v>
      </c>
      <c r="E663" s="9">
        <v>8.611717040000002</v>
      </c>
    </row>
    <row r="664" spans="4:5" x14ac:dyDescent="0.2">
      <c r="D664" s="11">
        <v>45184</v>
      </c>
      <c r="E664" s="9">
        <v>50.493744346</v>
      </c>
    </row>
    <row r="665" spans="4:5" x14ac:dyDescent="0.2">
      <c r="D665" s="11">
        <v>45187</v>
      </c>
      <c r="E665" s="9">
        <v>51.231487674999997</v>
      </c>
    </row>
    <row r="666" spans="4:5" x14ac:dyDescent="0.2">
      <c r="D666" s="11">
        <v>45188</v>
      </c>
      <c r="E666" s="9">
        <v>61.577904920000002</v>
      </c>
    </row>
    <row r="667" spans="4:5" x14ac:dyDescent="0.2">
      <c r="D667" s="11">
        <v>45189</v>
      </c>
      <c r="E667" s="9">
        <v>0.99084935499999816</v>
      </c>
    </row>
    <row r="668" spans="4:5" x14ac:dyDescent="0.2">
      <c r="D668" s="11">
        <v>45190</v>
      </c>
      <c r="E668" s="9">
        <v>0.71067174999999594</v>
      </c>
    </row>
    <row r="669" spans="4:5" x14ac:dyDescent="0.2">
      <c r="D669" s="11">
        <v>45191</v>
      </c>
      <c r="E669" s="9">
        <v>0.85037889999999905</v>
      </c>
    </row>
    <row r="670" spans="4:5" x14ac:dyDescent="0.2">
      <c r="D670" s="11">
        <v>45194</v>
      </c>
      <c r="E670" s="9">
        <v>0.88916913200000103</v>
      </c>
    </row>
    <row r="671" spans="4:5" x14ac:dyDescent="0.2">
      <c r="D671" s="11">
        <v>45195</v>
      </c>
      <c r="E671" s="9">
        <v>3.6934856900000002</v>
      </c>
    </row>
    <row r="672" spans="4:5" x14ac:dyDescent="0.2">
      <c r="D672" s="11">
        <v>45196</v>
      </c>
      <c r="E672" s="9">
        <v>1.9775708849999989</v>
      </c>
    </row>
    <row r="673" spans="4:5" x14ac:dyDescent="0.2">
      <c r="D673" s="11">
        <v>45197</v>
      </c>
      <c r="E673" s="9">
        <v>2.5015364549999979</v>
      </c>
    </row>
    <row r="674" spans="4:5" x14ac:dyDescent="0.2">
      <c r="D674" s="11">
        <v>45198</v>
      </c>
      <c r="E674" s="9">
        <v>2.5</v>
      </c>
    </row>
    <row r="675" spans="4:5" x14ac:dyDescent="0.2">
      <c r="D675" s="11">
        <v>45201</v>
      </c>
      <c r="E675" s="9">
        <v>0.99569401999999751</v>
      </c>
    </row>
    <row r="676" spans="4:5" x14ac:dyDescent="0.2">
      <c r="D676" s="11">
        <v>45202</v>
      </c>
      <c r="E676" s="9">
        <v>-19.075762879999999</v>
      </c>
    </row>
    <row r="677" spans="4:5" x14ac:dyDescent="0.2">
      <c r="D677" s="11">
        <v>45203</v>
      </c>
      <c r="E677" s="9">
        <v>-80.837191669999996</v>
      </c>
    </row>
    <row r="678" spans="4:5" x14ac:dyDescent="0.2">
      <c r="D678" s="11">
        <v>45204</v>
      </c>
      <c r="E678" s="9">
        <v>1.250082300000001</v>
      </c>
    </row>
    <row r="679" spans="4:5" x14ac:dyDescent="0.2">
      <c r="D679" s="11">
        <v>45205</v>
      </c>
      <c r="E679" s="9">
        <v>-83.592328280000004</v>
      </c>
    </row>
    <row r="680" spans="4:5" x14ac:dyDescent="0.2">
      <c r="D680" s="11">
        <v>45208</v>
      </c>
      <c r="E680" s="9">
        <v>-70.689464459999996</v>
      </c>
    </row>
    <row r="681" spans="4:5" x14ac:dyDescent="0.2">
      <c r="D681" s="11">
        <v>45209</v>
      </c>
      <c r="E681" s="9">
        <v>-224.45632785000001</v>
      </c>
    </row>
    <row r="682" spans="4:5" x14ac:dyDescent="0.2">
      <c r="D682" s="11">
        <v>45210</v>
      </c>
      <c r="E682" s="9">
        <v>-130.05356317100001</v>
      </c>
    </row>
    <row r="683" spans="4:5" x14ac:dyDescent="0.2">
      <c r="D683" s="11">
        <v>45211</v>
      </c>
      <c r="E683" s="9">
        <v>-125.91109160000001</v>
      </c>
    </row>
    <row r="684" spans="4:5" x14ac:dyDescent="0.2">
      <c r="D684" s="11">
        <v>45216</v>
      </c>
      <c r="E684" s="9">
        <v>-95.646024831999995</v>
      </c>
    </row>
    <row r="685" spans="4:5" x14ac:dyDescent="0.2">
      <c r="D685" s="11">
        <v>45217</v>
      </c>
      <c r="E685" s="9">
        <v>-60.489592799999997</v>
      </c>
    </row>
    <row r="686" spans="4:5" x14ac:dyDescent="0.2">
      <c r="D686" s="11">
        <v>45218</v>
      </c>
      <c r="E686" s="9">
        <v>58.380954460000012</v>
      </c>
    </row>
    <row r="687" spans="4:5" x14ac:dyDescent="0.2">
      <c r="D687" s="11">
        <v>45219</v>
      </c>
      <c r="E687" s="9">
        <v>-27.75</v>
      </c>
    </row>
    <row r="688" spans="4:5" x14ac:dyDescent="0.2">
      <c r="D688" s="11">
        <v>45222</v>
      </c>
      <c r="E688" s="9">
        <v>195.04934528000001</v>
      </c>
    </row>
    <row r="689" spans="4:5" x14ac:dyDescent="0.2">
      <c r="D689" s="11">
        <v>45223</v>
      </c>
      <c r="E689" s="9">
        <v>42.78</v>
      </c>
    </row>
    <row r="690" spans="4:5" x14ac:dyDescent="0.2">
      <c r="D690" s="11">
        <v>45224</v>
      </c>
      <c r="E690" s="9">
        <v>13.481494059999999</v>
      </c>
    </row>
    <row r="691" spans="4:5" x14ac:dyDescent="0.2">
      <c r="D691" s="11">
        <v>45225</v>
      </c>
      <c r="E691" s="9">
        <v>112.7626388425</v>
      </c>
    </row>
    <row r="692" spans="4:5" x14ac:dyDescent="0.2">
      <c r="D692" s="11">
        <v>45226</v>
      </c>
      <c r="E692" s="9">
        <v>37.522229944999999</v>
      </c>
    </row>
    <row r="693" spans="4:5" x14ac:dyDescent="0.2">
      <c r="D693" s="11">
        <v>45229</v>
      </c>
      <c r="E693" s="9">
        <v>90.133517640000008</v>
      </c>
    </row>
    <row r="694" spans="4:5" x14ac:dyDescent="0.2">
      <c r="D694" s="11">
        <v>45230</v>
      </c>
      <c r="E694" s="9">
        <v>139.62190606999999</v>
      </c>
    </row>
    <row r="695" spans="4:5" x14ac:dyDescent="0.2">
      <c r="D695" s="11">
        <v>45231</v>
      </c>
      <c r="E695" s="9">
        <v>57.092868500000009</v>
      </c>
    </row>
    <row r="696" spans="4:5" x14ac:dyDescent="0.2">
      <c r="D696" s="11">
        <v>45232</v>
      </c>
      <c r="E696" s="9">
        <v>2.5096167300000012</v>
      </c>
    </row>
    <row r="697" spans="4:5" x14ac:dyDescent="0.2">
      <c r="D697" s="11">
        <v>45233</v>
      </c>
      <c r="E697" s="9">
        <v>0.84877078099999981</v>
      </c>
    </row>
    <row r="698" spans="4:5" x14ac:dyDescent="0.2">
      <c r="D698" s="11">
        <v>45237</v>
      </c>
      <c r="E698" s="9">
        <v>0.46971897499999932</v>
      </c>
    </row>
    <row r="699" spans="4:5" x14ac:dyDescent="0.2">
      <c r="D699" s="11">
        <v>45238</v>
      </c>
      <c r="E699" s="9">
        <v>37.36367705</v>
      </c>
    </row>
    <row r="700" spans="4:5" x14ac:dyDescent="0.2">
      <c r="D700" s="11">
        <v>45239</v>
      </c>
      <c r="E700" s="9">
        <v>38.168897463999997</v>
      </c>
    </row>
    <row r="701" spans="4:5" x14ac:dyDescent="0.2">
      <c r="D701" s="11">
        <v>45240</v>
      </c>
      <c r="E701" s="9">
        <v>5.9610751000000022</v>
      </c>
    </row>
    <row r="702" spans="4:5" x14ac:dyDescent="0.2">
      <c r="D702" s="11">
        <v>45243</v>
      </c>
      <c r="E702" s="9">
        <v>23.196417960000002</v>
      </c>
    </row>
    <row r="703" spans="4:5" x14ac:dyDescent="0.2">
      <c r="D703" s="11">
        <v>45244</v>
      </c>
      <c r="E703" s="9">
        <v>0.13131735500000019</v>
      </c>
    </row>
    <row r="704" spans="4:5" x14ac:dyDescent="0.2">
      <c r="D704" s="11">
        <v>45245</v>
      </c>
      <c r="E704" s="9">
        <v>121.05234225</v>
      </c>
    </row>
    <row r="705" spans="4:5" x14ac:dyDescent="0.2">
      <c r="D705" s="11">
        <v>45246</v>
      </c>
      <c r="E705" s="9">
        <v>131.455952</v>
      </c>
    </row>
    <row r="706" spans="4:5" x14ac:dyDescent="0.2">
      <c r="D706" s="11">
        <v>45247</v>
      </c>
      <c r="E706" s="9">
        <v>0.90984980000000149</v>
      </c>
    </row>
    <row r="707" spans="4:5" x14ac:dyDescent="0.2">
      <c r="D707" s="11">
        <v>45251</v>
      </c>
      <c r="E707" s="9">
        <v>0.43745653800000017</v>
      </c>
    </row>
    <row r="708" spans="4:5" x14ac:dyDescent="0.2">
      <c r="D708" s="11">
        <v>45252</v>
      </c>
      <c r="E708" s="9">
        <v>8.3498382299999996</v>
      </c>
    </row>
    <row r="709" spans="4:5" x14ac:dyDescent="0.2">
      <c r="D709" s="11">
        <v>45253</v>
      </c>
      <c r="E709" s="9">
        <v>25.686282769999998</v>
      </c>
    </row>
    <row r="710" spans="4:5" x14ac:dyDescent="0.2">
      <c r="D710" s="11">
        <v>45254</v>
      </c>
      <c r="E710" s="9">
        <v>-27.687478335000002</v>
      </c>
    </row>
    <row r="711" spans="4:5" x14ac:dyDescent="0.2">
      <c r="D711" s="11">
        <v>45257</v>
      </c>
      <c r="E711" s="9">
        <v>-17</v>
      </c>
    </row>
    <row r="712" spans="4:5" x14ac:dyDescent="0.2">
      <c r="D712" s="11">
        <v>45258</v>
      </c>
      <c r="E712" s="9">
        <v>-21.53716232</v>
      </c>
    </row>
    <row r="713" spans="4:5" x14ac:dyDescent="0.2">
      <c r="D713" s="11">
        <v>45259</v>
      </c>
      <c r="E713" s="9">
        <v>88.561656104000008</v>
      </c>
    </row>
    <row r="714" spans="4:5" x14ac:dyDescent="0.2">
      <c r="D714" s="11">
        <v>45260</v>
      </c>
      <c r="E714" s="9">
        <v>-91.060161320000006</v>
      </c>
    </row>
    <row r="715" spans="4:5" x14ac:dyDescent="0.2">
      <c r="D715" s="11">
        <v>45261</v>
      </c>
      <c r="E715" s="9">
        <v>-102.0837808</v>
      </c>
    </row>
    <row r="716" spans="4:5" x14ac:dyDescent="0.2">
      <c r="D716" s="11">
        <v>45264</v>
      </c>
      <c r="E716" s="9">
        <v>-85.376173999999992</v>
      </c>
    </row>
    <row r="717" spans="4:5" x14ac:dyDescent="0.2">
      <c r="D717" s="11">
        <v>45265</v>
      </c>
      <c r="E717" s="9">
        <v>-74.73</v>
      </c>
    </row>
    <row r="718" spans="4:5" x14ac:dyDescent="0.2">
      <c r="D718" s="11">
        <v>45266</v>
      </c>
      <c r="E718" s="9">
        <v>-149.06543271999999</v>
      </c>
    </row>
    <row r="719" spans="4:5" x14ac:dyDescent="0.2">
      <c r="D719" s="11">
        <v>45267</v>
      </c>
      <c r="E719" s="9">
        <v>-400.75</v>
      </c>
    </row>
    <row r="720" spans="4:5" x14ac:dyDescent="0.2">
      <c r="D720" s="11">
        <v>45271</v>
      </c>
      <c r="E720" s="9">
        <v>23.911116</v>
      </c>
    </row>
    <row r="721" spans="4:5" x14ac:dyDescent="0.2">
      <c r="D721" s="11">
        <v>45272</v>
      </c>
      <c r="E721" s="9">
        <v>9.2157649999999993</v>
      </c>
    </row>
    <row r="722" spans="4:5" x14ac:dyDescent="0.2">
      <c r="D722" s="11">
        <v>45273</v>
      </c>
      <c r="E722" s="9">
        <v>285.8</v>
      </c>
    </row>
    <row r="723" spans="4:5" x14ac:dyDescent="0.2">
      <c r="D723" s="11">
        <v>45274</v>
      </c>
      <c r="E723" s="9">
        <v>235.95</v>
      </c>
    </row>
    <row r="724" spans="4:5" x14ac:dyDescent="0.2">
      <c r="D724" s="11">
        <v>45275</v>
      </c>
      <c r="E724" s="9">
        <v>207.21</v>
      </c>
    </row>
    <row r="725" spans="4:5" x14ac:dyDescent="0.2">
      <c r="D725" s="11">
        <v>45278</v>
      </c>
      <c r="E725" s="9">
        <v>215.22757379999999</v>
      </c>
    </row>
    <row r="726" spans="4:5" x14ac:dyDescent="0.2">
      <c r="D726" s="11">
        <v>45279</v>
      </c>
      <c r="E726" s="9">
        <v>179.52976889999999</v>
      </c>
    </row>
    <row r="727" spans="4:5" x14ac:dyDescent="0.2">
      <c r="D727" s="11">
        <v>45280</v>
      </c>
      <c r="E727" s="9">
        <v>171.08</v>
      </c>
    </row>
    <row r="728" spans="4:5" x14ac:dyDescent="0.2">
      <c r="D728" s="11">
        <v>45281</v>
      </c>
      <c r="E728" s="9">
        <v>269</v>
      </c>
    </row>
    <row r="729" spans="4:5" x14ac:dyDescent="0.2">
      <c r="D729" s="11">
        <v>45282</v>
      </c>
      <c r="E729" s="9">
        <v>333.3</v>
      </c>
    </row>
    <row r="730" spans="4:5" x14ac:dyDescent="0.2">
      <c r="D730" s="11">
        <v>45286</v>
      </c>
      <c r="E730" s="9">
        <v>186.55427875000001</v>
      </c>
    </row>
    <row r="731" spans="4:5" x14ac:dyDescent="0.2">
      <c r="D731" s="11">
        <v>45287</v>
      </c>
      <c r="E731" s="9">
        <v>204.85065800000001</v>
      </c>
    </row>
    <row r="732" spans="4:5" x14ac:dyDescent="0.2">
      <c r="D732" s="11">
        <v>45288</v>
      </c>
      <c r="E732" s="9">
        <v>304.64999999999998</v>
      </c>
    </row>
    <row r="733" spans="4:5" x14ac:dyDescent="0.2">
      <c r="D733" s="11">
        <v>45289</v>
      </c>
      <c r="E733" s="9">
        <v>269.60000000000002</v>
      </c>
    </row>
    <row r="734" spans="4:5" x14ac:dyDescent="0.2">
      <c r="D734" s="11">
        <v>45293</v>
      </c>
      <c r="E734" s="9">
        <v>88.5</v>
      </c>
    </row>
    <row r="735" spans="4:5" x14ac:dyDescent="0.2">
      <c r="D735" s="11">
        <v>45294</v>
      </c>
      <c r="E735" s="9">
        <v>142.47999999999999</v>
      </c>
    </row>
    <row r="736" spans="4:5" x14ac:dyDescent="0.2">
      <c r="D736" s="11">
        <v>45295</v>
      </c>
      <c r="E736" s="9">
        <v>167.55</v>
      </c>
    </row>
    <row r="737" spans="4:5" x14ac:dyDescent="0.2">
      <c r="D737" s="11">
        <v>45296</v>
      </c>
      <c r="E737" s="9">
        <v>232.69449904000001</v>
      </c>
    </row>
    <row r="738" spans="4:5" x14ac:dyDescent="0.2">
      <c r="D738" s="11">
        <v>45299</v>
      </c>
      <c r="E738" s="9">
        <v>72.89</v>
      </c>
    </row>
    <row r="739" spans="4:5" x14ac:dyDescent="0.2">
      <c r="D739" s="11">
        <v>45300</v>
      </c>
      <c r="E739" s="9">
        <v>128.33125509999999</v>
      </c>
    </row>
    <row r="740" spans="4:5" x14ac:dyDescent="0.2">
      <c r="D740" s="11">
        <v>45301</v>
      </c>
      <c r="E740" s="9">
        <v>126.5</v>
      </c>
    </row>
    <row r="741" spans="4:5" x14ac:dyDescent="0.2">
      <c r="D741" s="11">
        <v>45302</v>
      </c>
      <c r="E741" s="9">
        <v>177.17621675000001</v>
      </c>
    </row>
    <row r="742" spans="4:5" x14ac:dyDescent="0.2">
      <c r="D742" s="11">
        <v>45303</v>
      </c>
      <c r="E742" s="9">
        <v>300.29379616</v>
      </c>
    </row>
    <row r="743" spans="4:5" x14ac:dyDescent="0.2">
      <c r="D743" s="11">
        <v>45306</v>
      </c>
      <c r="E743" s="9">
        <v>80.638209128</v>
      </c>
    </row>
    <row r="744" spans="4:5" x14ac:dyDescent="0.2">
      <c r="D744" s="11">
        <v>45307</v>
      </c>
      <c r="E744" s="9">
        <v>223.25</v>
      </c>
    </row>
    <row r="745" spans="4:5" x14ac:dyDescent="0.2">
      <c r="D745" s="11">
        <v>45308</v>
      </c>
      <c r="E745" s="9">
        <v>201.93648368000001</v>
      </c>
    </row>
    <row r="746" spans="4:5" x14ac:dyDescent="0.2">
      <c r="D746" s="11">
        <v>45309</v>
      </c>
      <c r="E746" s="9">
        <v>171.80206917999999</v>
      </c>
    </row>
    <row r="747" spans="4:5" x14ac:dyDescent="0.2">
      <c r="D747" s="11">
        <v>45310</v>
      </c>
      <c r="E747" s="9">
        <v>115.74592968</v>
      </c>
    </row>
    <row r="748" spans="4:5" x14ac:dyDescent="0.2">
      <c r="D748" s="11">
        <v>45313</v>
      </c>
      <c r="E748" s="9">
        <v>132.679952896</v>
      </c>
    </row>
    <row r="749" spans="4:5" x14ac:dyDescent="0.2">
      <c r="D749" s="11">
        <v>45314</v>
      </c>
      <c r="E749" s="9">
        <v>188.7353368</v>
      </c>
    </row>
    <row r="750" spans="4:5" x14ac:dyDescent="0.2">
      <c r="D750" s="11">
        <v>45315</v>
      </c>
      <c r="E750" s="9">
        <v>163.51209310499999</v>
      </c>
    </row>
    <row r="751" spans="4:5" x14ac:dyDescent="0.2">
      <c r="D751" s="11">
        <v>45316</v>
      </c>
      <c r="E751" s="9">
        <v>198.75</v>
      </c>
    </row>
    <row r="752" spans="4:5" x14ac:dyDescent="0.2">
      <c r="D752" s="11">
        <v>45317</v>
      </c>
      <c r="E752" s="9">
        <v>116.59310698</v>
      </c>
    </row>
    <row r="753" spans="4:5" x14ac:dyDescent="0.2">
      <c r="D753" s="11">
        <v>45320</v>
      </c>
      <c r="E753" s="9">
        <v>84.387126800000004</v>
      </c>
    </row>
    <row r="754" spans="4:5" x14ac:dyDescent="0.2">
      <c r="D754" s="11">
        <v>45321</v>
      </c>
      <c r="E754" s="9">
        <v>166.956812025</v>
      </c>
    </row>
    <row r="755" spans="4:5" x14ac:dyDescent="0.2">
      <c r="D755" s="11">
        <v>45322</v>
      </c>
      <c r="E755" s="9">
        <v>-9.6824277750000007</v>
      </c>
    </row>
    <row r="756" spans="4:5" x14ac:dyDescent="0.2">
      <c r="D756" s="11">
        <v>45323</v>
      </c>
      <c r="E756" s="9">
        <v>85.02</v>
      </c>
    </row>
    <row r="757" spans="4:5" x14ac:dyDescent="0.2">
      <c r="D757" s="11">
        <v>45324</v>
      </c>
      <c r="E757" s="9">
        <v>78.414434900000003</v>
      </c>
    </row>
    <row r="758" spans="4:5" x14ac:dyDescent="0.2">
      <c r="D758" s="11">
        <v>45327</v>
      </c>
      <c r="E758" s="9">
        <v>99.403161049999994</v>
      </c>
    </row>
    <row r="759" spans="4:5" x14ac:dyDescent="0.2">
      <c r="D759" s="11">
        <v>45328</v>
      </c>
      <c r="E759" s="9">
        <v>166.73758470000001</v>
      </c>
    </row>
    <row r="760" spans="4:5" x14ac:dyDescent="0.2">
      <c r="D760" s="11">
        <v>45329</v>
      </c>
      <c r="E760" s="9">
        <v>75.145296795999997</v>
      </c>
    </row>
    <row r="761" spans="4:5" x14ac:dyDescent="0.2">
      <c r="D761" s="11">
        <v>45330</v>
      </c>
      <c r="E761" s="9">
        <v>98.564738090000006</v>
      </c>
    </row>
    <row r="762" spans="4:5" x14ac:dyDescent="0.2">
      <c r="D762" s="11">
        <v>45331</v>
      </c>
      <c r="E762" s="9">
        <v>167.23</v>
      </c>
    </row>
    <row r="763" spans="4:5" x14ac:dyDescent="0.2">
      <c r="D763" s="11">
        <v>45336</v>
      </c>
      <c r="E763" s="9">
        <v>255.44316562500001</v>
      </c>
    </row>
    <row r="764" spans="4:5" x14ac:dyDescent="0.2">
      <c r="D764" s="11">
        <v>45337</v>
      </c>
      <c r="E764" s="9">
        <v>125.6126612156</v>
      </c>
    </row>
    <row r="765" spans="4:5" x14ac:dyDescent="0.2">
      <c r="D765" s="11">
        <v>45338</v>
      </c>
      <c r="E765" s="9">
        <v>274.80734489999998</v>
      </c>
    </row>
    <row r="766" spans="4:5" x14ac:dyDescent="0.2">
      <c r="D766" s="11">
        <v>45341</v>
      </c>
      <c r="E766" s="9">
        <v>93.228145755</v>
      </c>
    </row>
    <row r="767" spans="4:5" x14ac:dyDescent="0.2">
      <c r="D767" s="11">
        <v>45342</v>
      </c>
      <c r="E767" s="9">
        <v>140.11349899999999</v>
      </c>
    </row>
    <row r="768" spans="4:5" x14ac:dyDescent="0.2">
      <c r="D768" s="11">
        <v>45343</v>
      </c>
      <c r="E768" s="9">
        <v>117.96</v>
      </c>
    </row>
    <row r="769" spans="4:5" x14ac:dyDescent="0.2">
      <c r="D769" s="11">
        <v>45344</v>
      </c>
      <c r="E769" s="9">
        <v>285.028304375</v>
      </c>
    </row>
    <row r="770" spans="4:5" x14ac:dyDescent="0.2">
      <c r="D770" s="11">
        <v>45345</v>
      </c>
      <c r="E770" s="9">
        <v>118</v>
      </c>
    </row>
    <row r="771" spans="4:5" x14ac:dyDescent="0.2">
      <c r="D771" s="11">
        <v>45348</v>
      </c>
      <c r="E771" s="9">
        <v>73</v>
      </c>
    </row>
    <row r="772" spans="4:5" x14ac:dyDescent="0.2">
      <c r="D772" s="11">
        <v>45349</v>
      </c>
      <c r="E772" s="9">
        <v>141.67931469000001</v>
      </c>
    </row>
    <row r="773" spans="4:5" x14ac:dyDescent="0.2">
      <c r="D773" s="11">
        <v>45350</v>
      </c>
      <c r="E773" s="9">
        <v>104.44334032</v>
      </c>
    </row>
    <row r="774" spans="4:5" x14ac:dyDescent="0.2">
      <c r="D774" s="11">
        <v>45351</v>
      </c>
      <c r="E774" s="9">
        <v>-141.5</v>
      </c>
    </row>
    <row r="775" spans="4:5" x14ac:dyDescent="0.2">
      <c r="D775" s="11">
        <v>45352</v>
      </c>
      <c r="E775" s="9">
        <v>68.334455359999993</v>
      </c>
    </row>
    <row r="776" spans="4:5" x14ac:dyDescent="0.2">
      <c r="D776" s="11">
        <v>45355</v>
      </c>
      <c r="E776" s="9">
        <v>302.52999999999997</v>
      </c>
    </row>
    <row r="777" spans="4:5" x14ac:dyDescent="0.2">
      <c r="D777" s="11">
        <v>45356</v>
      </c>
      <c r="E777" s="9">
        <v>83.57</v>
      </c>
    </row>
    <row r="778" spans="4:5" x14ac:dyDescent="0.2">
      <c r="D778" s="11">
        <v>45357</v>
      </c>
      <c r="E778" s="9">
        <v>224.5</v>
      </c>
    </row>
    <row r="779" spans="4:5" x14ac:dyDescent="0.2">
      <c r="D779" s="11">
        <v>45358</v>
      </c>
      <c r="E779" s="9">
        <v>254.3</v>
      </c>
    </row>
    <row r="780" spans="4:5" x14ac:dyDescent="0.2">
      <c r="D780" s="11">
        <v>45359</v>
      </c>
      <c r="E780" s="9">
        <v>164.9</v>
      </c>
    </row>
    <row r="781" spans="4:5" x14ac:dyDescent="0.2">
      <c r="D781" s="11">
        <v>45362</v>
      </c>
      <c r="E781" s="9">
        <v>271.22382137000011</v>
      </c>
    </row>
    <row r="782" spans="4:5" x14ac:dyDescent="0.2">
      <c r="D782" s="11">
        <v>45363</v>
      </c>
      <c r="E782" s="9">
        <v>89.512595915000006</v>
      </c>
    </row>
    <row r="783" spans="4:5" x14ac:dyDescent="0.2">
      <c r="D783" s="11">
        <v>45364</v>
      </c>
      <c r="E783" s="9">
        <v>296.70999999999998</v>
      </c>
    </row>
    <row r="784" spans="4:5" x14ac:dyDescent="0.2">
      <c r="D784" s="11">
        <v>45365</v>
      </c>
      <c r="E784" s="9">
        <v>131.51332108</v>
      </c>
    </row>
    <row r="785" spans="4:5" x14ac:dyDescent="0.2">
      <c r="D785" s="11">
        <v>45366</v>
      </c>
      <c r="E785" s="9">
        <v>228.625624765</v>
      </c>
    </row>
    <row r="786" spans="4:5" x14ac:dyDescent="0.2">
      <c r="D786" s="11">
        <v>45369</v>
      </c>
      <c r="E786" s="9">
        <v>66.624334085000001</v>
      </c>
    </row>
    <row r="787" spans="4:5" x14ac:dyDescent="0.2">
      <c r="D787" s="11">
        <v>45370</v>
      </c>
      <c r="E787" s="9">
        <v>-72.94</v>
      </c>
    </row>
    <row r="788" spans="4:5" x14ac:dyDescent="0.2">
      <c r="D788" s="11">
        <v>45371</v>
      </c>
      <c r="E788" s="9">
        <v>121.044335335</v>
      </c>
    </row>
    <row r="789" spans="4:5" x14ac:dyDescent="0.2">
      <c r="D789" s="11">
        <v>45372</v>
      </c>
      <c r="E789" s="9">
        <v>206.15</v>
      </c>
    </row>
    <row r="790" spans="4:5" x14ac:dyDescent="0.2">
      <c r="D790" s="11">
        <v>45373</v>
      </c>
      <c r="E790" s="9">
        <v>180.37084677999999</v>
      </c>
    </row>
    <row r="791" spans="4:5" x14ac:dyDescent="0.2">
      <c r="D791" s="11">
        <v>45376</v>
      </c>
      <c r="E791" s="9">
        <v>158.56903255500001</v>
      </c>
    </row>
    <row r="792" spans="4:5" x14ac:dyDescent="0.2">
      <c r="D792" s="11">
        <v>45377</v>
      </c>
      <c r="E792" s="9">
        <v>77.094788969999996</v>
      </c>
    </row>
    <row r="793" spans="4:5" x14ac:dyDescent="0.2">
      <c r="D793" s="11">
        <v>45378</v>
      </c>
      <c r="E793" s="9">
        <v>29</v>
      </c>
    </row>
    <row r="794" spans="4:5" x14ac:dyDescent="0.2">
      <c r="D794" s="11">
        <v>45385</v>
      </c>
      <c r="E794" s="9">
        <v>244.5</v>
      </c>
    </row>
    <row r="795" spans="4:5" x14ac:dyDescent="0.2">
      <c r="D795" s="11">
        <v>45386</v>
      </c>
      <c r="E795" s="9">
        <v>467.85</v>
      </c>
    </row>
    <row r="796" spans="4:5" x14ac:dyDescent="0.2">
      <c r="D796" s="11">
        <v>45387</v>
      </c>
      <c r="E796" s="9">
        <v>319.26430227999998</v>
      </c>
    </row>
    <row r="797" spans="4:5" x14ac:dyDescent="0.2">
      <c r="D797" s="11">
        <v>45390</v>
      </c>
      <c r="E797" s="9">
        <v>280</v>
      </c>
    </row>
    <row r="798" spans="4:5" x14ac:dyDescent="0.2">
      <c r="D798" s="11">
        <v>45391</v>
      </c>
      <c r="E798" s="9">
        <v>241.8</v>
      </c>
    </row>
    <row r="799" spans="4:5" x14ac:dyDescent="0.2">
      <c r="D799" s="11">
        <v>45392</v>
      </c>
      <c r="E799" s="9">
        <v>109.72593444</v>
      </c>
    </row>
    <row r="800" spans="4:5" x14ac:dyDescent="0.2">
      <c r="D800" s="11">
        <v>45393</v>
      </c>
      <c r="E800" s="9">
        <v>134.26141805</v>
      </c>
    </row>
    <row r="801" spans="4:5" x14ac:dyDescent="0.2">
      <c r="D801" s="11">
        <v>45394</v>
      </c>
      <c r="E801" s="9">
        <v>192.76757406999999</v>
      </c>
    </row>
    <row r="802" spans="4:5" x14ac:dyDescent="0.2">
      <c r="D802" s="11">
        <v>45397</v>
      </c>
      <c r="E802" s="9">
        <v>111.34</v>
      </c>
    </row>
    <row r="803" spans="4:5" x14ac:dyDescent="0.2">
      <c r="D803" s="11">
        <v>45398</v>
      </c>
      <c r="E803" s="9">
        <v>92.517839929999994</v>
      </c>
    </row>
    <row r="804" spans="4:5" x14ac:dyDescent="0.2">
      <c r="D804" s="11">
        <v>45399</v>
      </c>
      <c r="E804" s="9">
        <v>197.518436995</v>
      </c>
    </row>
    <row r="805" spans="4:5" x14ac:dyDescent="0.2">
      <c r="D805" s="11">
        <v>45400</v>
      </c>
      <c r="E805" s="9">
        <v>199.01695488499999</v>
      </c>
    </row>
    <row r="806" spans="4:5" x14ac:dyDescent="0.2">
      <c r="D806" s="11">
        <v>45401</v>
      </c>
      <c r="E806" s="9">
        <v>0.45</v>
      </c>
    </row>
    <row r="807" spans="4:5" x14ac:dyDescent="0.2">
      <c r="D807" s="11">
        <v>45404</v>
      </c>
      <c r="E807" s="9">
        <v>302.39244802000002</v>
      </c>
    </row>
    <row r="808" spans="4:5" x14ac:dyDescent="0.2">
      <c r="D808" s="11">
        <v>45405</v>
      </c>
      <c r="E808" s="9">
        <v>125.9</v>
      </c>
    </row>
    <row r="809" spans="4:5" x14ac:dyDescent="0.2">
      <c r="D809" s="11">
        <v>45406</v>
      </c>
      <c r="E809" s="9">
        <v>109.33589238</v>
      </c>
    </row>
    <row r="810" spans="4:5" x14ac:dyDescent="0.2">
      <c r="D810" s="11">
        <v>45407</v>
      </c>
      <c r="E810" s="9">
        <v>57.287456669999997</v>
      </c>
    </row>
    <row r="811" spans="4:5" x14ac:dyDescent="0.2">
      <c r="D811" s="11">
        <v>45408</v>
      </c>
      <c r="E811" s="9">
        <v>59.6</v>
      </c>
    </row>
    <row r="812" spans="4:5" x14ac:dyDescent="0.2">
      <c r="D812" s="11">
        <v>45411</v>
      </c>
      <c r="E812" s="9">
        <v>-92.241563005000003</v>
      </c>
    </row>
    <row r="813" spans="4:5" x14ac:dyDescent="0.2">
      <c r="D813" s="11">
        <v>45412</v>
      </c>
      <c r="E813" s="9">
        <v>191.83895620000001</v>
      </c>
    </row>
    <row r="814" spans="4:5" x14ac:dyDescent="0.2">
      <c r="D814" s="11">
        <v>45414</v>
      </c>
      <c r="E814" s="9">
        <v>162.85</v>
      </c>
    </row>
    <row r="815" spans="4:5" x14ac:dyDescent="0.2">
      <c r="D815" s="11">
        <v>45415</v>
      </c>
      <c r="E815" s="9">
        <v>144.02891072</v>
      </c>
    </row>
    <row r="816" spans="4:5" x14ac:dyDescent="0.2">
      <c r="D816" s="11">
        <v>45418</v>
      </c>
      <c r="E816" s="9">
        <v>64.873381980000005</v>
      </c>
    </row>
    <row r="817" spans="4:5" x14ac:dyDescent="0.2">
      <c r="D817" s="11">
        <v>45419</v>
      </c>
      <c r="E817" s="9">
        <v>219.39</v>
      </c>
    </row>
    <row r="818" spans="4:5" x14ac:dyDescent="0.2">
      <c r="D818" s="11">
        <v>45420</v>
      </c>
      <c r="E818" s="9">
        <v>231.10115526999999</v>
      </c>
    </row>
    <row r="819" spans="4:5" x14ac:dyDescent="0.2">
      <c r="D819" s="11">
        <v>45421</v>
      </c>
      <c r="E819" s="9">
        <v>59.015838979999998</v>
      </c>
    </row>
    <row r="820" spans="4:5" x14ac:dyDescent="0.2">
      <c r="D820" s="11">
        <v>45422</v>
      </c>
      <c r="E820" s="9">
        <v>226.765470325</v>
      </c>
    </row>
    <row r="821" spans="4:5" x14ac:dyDescent="0.2">
      <c r="D821" s="11">
        <v>45425</v>
      </c>
      <c r="E821" s="9">
        <v>101.8</v>
      </c>
    </row>
    <row r="822" spans="4:5" x14ac:dyDescent="0.2">
      <c r="D822" s="11">
        <v>45426</v>
      </c>
      <c r="E822" s="9">
        <v>141.69</v>
      </c>
    </row>
    <row r="823" spans="4:5" x14ac:dyDescent="0.2">
      <c r="D823" s="11">
        <v>45427</v>
      </c>
      <c r="E823" s="9">
        <v>105.096627985</v>
      </c>
    </row>
    <row r="824" spans="4:5" x14ac:dyDescent="0.2">
      <c r="D824" s="11">
        <v>45428</v>
      </c>
      <c r="E824" s="9">
        <v>262.97447870000002</v>
      </c>
    </row>
    <row r="825" spans="4:5" x14ac:dyDescent="0.2">
      <c r="D825" s="11">
        <v>45429</v>
      </c>
      <c r="E825" s="9">
        <v>138.58000000000001</v>
      </c>
    </row>
    <row r="826" spans="4:5" x14ac:dyDescent="0.2">
      <c r="D826" s="11">
        <v>45432</v>
      </c>
      <c r="E826" s="9">
        <v>125.59</v>
      </c>
    </row>
    <row r="827" spans="4:5" x14ac:dyDescent="0.2">
      <c r="D827" s="11">
        <v>45433</v>
      </c>
      <c r="E827" s="9">
        <v>188.56370326999999</v>
      </c>
    </row>
    <row r="828" spans="4:5" x14ac:dyDescent="0.2">
      <c r="D828" s="11">
        <v>45434</v>
      </c>
      <c r="E828" s="9">
        <v>58.517088164999997</v>
      </c>
    </row>
    <row r="829" spans="4:5" x14ac:dyDescent="0.2">
      <c r="D829" s="11">
        <v>45435</v>
      </c>
      <c r="E829" s="9">
        <v>58.749577419999987</v>
      </c>
    </row>
    <row r="830" spans="4:5" x14ac:dyDescent="0.2">
      <c r="D830" s="11">
        <v>45436</v>
      </c>
      <c r="E830" s="9">
        <v>117.01780671500001</v>
      </c>
    </row>
    <row r="831" spans="4:5" x14ac:dyDescent="0.2">
      <c r="D831" s="11">
        <v>45439</v>
      </c>
      <c r="E831" s="9">
        <v>-11</v>
      </c>
    </row>
    <row r="832" spans="4:5" x14ac:dyDescent="0.2">
      <c r="D832" s="11">
        <v>45440</v>
      </c>
      <c r="E832" s="9">
        <v>55.627886410000002</v>
      </c>
    </row>
    <row r="833" spans="4:5" x14ac:dyDescent="0.2">
      <c r="D833" s="11">
        <v>45441</v>
      </c>
      <c r="E833" s="9">
        <v>94.43</v>
      </c>
    </row>
    <row r="834" spans="4:5" x14ac:dyDescent="0.2">
      <c r="D834" s="11">
        <v>45442</v>
      </c>
      <c r="E834" s="9">
        <v>37.937634099999997</v>
      </c>
    </row>
    <row r="835" spans="4:5" x14ac:dyDescent="0.2">
      <c r="D835" s="11">
        <v>45443</v>
      </c>
      <c r="E835" s="9">
        <v>-52</v>
      </c>
    </row>
    <row r="836" spans="4:5" x14ac:dyDescent="0.2">
      <c r="D836" s="11">
        <v>45446</v>
      </c>
      <c r="E836" s="9">
        <v>0</v>
      </c>
    </row>
    <row r="837" spans="4:5" x14ac:dyDescent="0.2">
      <c r="D837" s="11">
        <v>45447</v>
      </c>
      <c r="E837" s="9">
        <v>59.404922040000002</v>
      </c>
    </row>
    <row r="838" spans="4:5" x14ac:dyDescent="0.2">
      <c r="D838" s="11">
        <v>45448</v>
      </c>
      <c r="E838" s="9">
        <v>48.130092249999997</v>
      </c>
    </row>
    <row r="839" spans="4:5" x14ac:dyDescent="0.2">
      <c r="D839" s="11">
        <v>45449</v>
      </c>
      <c r="E839" s="9">
        <v>-1.3774674</v>
      </c>
    </row>
    <row r="840" spans="4:5" x14ac:dyDescent="0.2">
      <c r="D840" s="11">
        <v>45450</v>
      </c>
      <c r="E840" s="9">
        <v>20</v>
      </c>
    </row>
    <row r="841" spans="4:5" x14ac:dyDescent="0.2">
      <c r="D841" s="11">
        <v>45453</v>
      </c>
      <c r="E841" s="9">
        <v>-27.1</v>
      </c>
    </row>
    <row r="842" spans="4:5" x14ac:dyDescent="0.2">
      <c r="D842" s="11">
        <v>45454</v>
      </c>
      <c r="E842" s="9">
        <v>-9</v>
      </c>
    </row>
    <row r="843" spans="4:5" x14ac:dyDescent="0.2">
      <c r="D843" s="11">
        <v>45455</v>
      </c>
      <c r="E843" s="9">
        <v>-30.981238555000001</v>
      </c>
    </row>
    <row r="844" spans="4:5" x14ac:dyDescent="0.2">
      <c r="D844" s="11">
        <v>45456</v>
      </c>
      <c r="E844" s="9">
        <v>23.967399440000001</v>
      </c>
    </row>
    <row r="845" spans="4:5" x14ac:dyDescent="0.2">
      <c r="D845" s="11">
        <v>45457</v>
      </c>
      <c r="E845" s="9">
        <v>136.51849659999999</v>
      </c>
    </row>
    <row r="846" spans="4:5" x14ac:dyDescent="0.2">
      <c r="D846" s="11">
        <v>45461</v>
      </c>
      <c r="E846" s="9">
        <v>-121.48127828</v>
      </c>
    </row>
    <row r="847" spans="4:5" x14ac:dyDescent="0.2">
      <c r="D847" s="11">
        <v>45462</v>
      </c>
      <c r="E847" s="9">
        <v>81.537218390000007</v>
      </c>
    </row>
    <row r="848" spans="4:5" x14ac:dyDescent="0.2">
      <c r="D848" s="11">
        <v>45467</v>
      </c>
      <c r="E848" s="9">
        <v>-155.78</v>
      </c>
    </row>
    <row r="849" spans="4:5" x14ac:dyDescent="0.2">
      <c r="D849" s="11">
        <v>45468</v>
      </c>
      <c r="E849" s="9">
        <v>46.839613485000001</v>
      </c>
    </row>
    <row r="850" spans="4:5" x14ac:dyDescent="0.2">
      <c r="D850" s="11">
        <v>45469</v>
      </c>
      <c r="E850" s="9">
        <v>43</v>
      </c>
    </row>
    <row r="851" spans="4:5" x14ac:dyDescent="0.2">
      <c r="D851" s="11">
        <v>45470</v>
      </c>
      <c r="E851" s="9">
        <v>-75.821917799999994</v>
      </c>
    </row>
    <row r="852" spans="4:5" x14ac:dyDescent="0.2">
      <c r="D852" s="11">
        <v>45471</v>
      </c>
      <c r="E852" s="9">
        <v>-84.5</v>
      </c>
    </row>
    <row r="853" spans="4:5" x14ac:dyDescent="0.2">
      <c r="D853" s="11">
        <v>45474</v>
      </c>
      <c r="E853" s="9">
        <v>-38</v>
      </c>
    </row>
    <row r="854" spans="4:5" x14ac:dyDescent="0.2">
      <c r="D854" s="11">
        <v>45475</v>
      </c>
      <c r="E854" s="9">
        <v>49.541765310000002</v>
      </c>
    </row>
    <row r="855" spans="4:5" x14ac:dyDescent="0.2">
      <c r="D855" s="11">
        <v>45476</v>
      </c>
      <c r="E855" s="9">
        <v>2.0210793549999999</v>
      </c>
    </row>
    <row r="856" spans="4:5" x14ac:dyDescent="0.2">
      <c r="D856" s="11">
        <v>45477</v>
      </c>
      <c r="E856" s="9">
        <v>4.8514445950000002</v>
      </c>
    </row>
    <row r="857" spans="4:5" x14ac:dyDescent="0.2">
      <c r="D857" s="11">
        <v>45478</v>
      </c>
      <c r="E857" s="9">
        <v>21.677304599999999</v>
      </c>
    </row>
    <row r="858" spans="4:5" x14ac:dyDescent="0.2">
      <c r="D858" s="11">
        <v>45481</v>
      </c>
      <c r="E858" s="9">
        <v>-6</v>
      </c>
    </row>
    <row r="859" spans="4:5" x14ac:dyDescent="0.2">
      <c r="D859" s="11">
        <v>45483</v>
      </c>
      <c r="E859" s="9">
        <v>40.900000000000013</v>
      </c>
    </row>
    <row r="860" spans="4:5" x14ac:dyDescent="0.2">
      <c r="D860" s="11">
        <v>45484</v>
      </c>
      <c r="E860" s="9">
        <v>20.040096510000001</v>
      </c>
    </row>
    <row r="861" spans="4:5" x14ac:dyDescent="0.2">
      <c r="D861" s="11">
        <v>45485</v>
      </c>
      <c r="E861" s="9">
        <v>50.142414850000002</v>
      </c>
    </row>
    <row r="862" spans="4:5" x14ac:dyDescent="0.2">
      <c r="D862" s="11">
        <v>45488</v>
      </c>
      <c r="E862" s="9">
        <v>42.5</v>
      </c>
    </row>
    <row r="863" spans="4:5" x14ac:dyDescent="0.2">
      <c r="D863" s="11">
        <v>45489</v>
      </c>
      <c r="E863" s="9">
        <v>36</v>
      </c>
    </row>
    <row r="864" spans="4:5" x14ac:dyDescent="0.2">
      <c r="D864" s="11">
        <v>45490</v>
      </c>
      <c r="E864" s="9">
        <v>-2.5</v>
      </c>
    </row>
    <row r="865" spans="4:5" x14ac:dyDescent="0.2">
      <c r="D865" s="11">
        <v>45491</v>
      </c>
      <c r="E865" s="9">
        <v>30.148926785</v>
      </c>
    </row>
    <row r="866" spans="4:5" x14ac:dyDescent="0.2">
      <c r="D866" s="11">
        <v>45492</v>
      </c>
      <c r="E866" s="9">
        <v>-62.187294649999998</v>
      </c>
    </row>
    <row r="867" spans="4:5" x14ac:dyDescent="0.2">
      <c r="D867" s="11">
        <v>45495</v>
      </c>
      <c r="E867" s="9">
        <v>-106</v>
      </c>
    </row>
    <row r="868" spans="4:5" x14ac:dyDescent="0.2">
      <c r="D868" s="11">
        <v>45496</v>
      </c>
      <c r="E868" s="9">
        <v>54.52029168</v>
      </c>
    </row>
    <row r="869" spans="4:5" x14ac:dyDescent="0.2">
      <c r="D869" s="11">
        <v>45497</v>
      </c>
      <c r="E869" s="9">
        <v>46.959372010000003</v>
      </c>
    </row>
    <row r="870" spans="4:5" x14ac:dyDescent="0.2">
      <c r="D870" s="11">
        <v>45498</v>
      </c>
      <c r="E870" s="9">
        <v>-0.85842903500000012</v>
      </c>
    </row>
    <row r="871" spans="4:5" x14ac:dyDescent="0.2">
      <c r="D871" s="11">
        <v>45499</v>
      </c>
      <c r="E871" s="9">
        <v>-42.982898499999997</v>
      </c>
    </row>
    <row r="872" spans="4:5" x14ac:dyDescent="0.2">
      <c r="D872" s="11">
        <v>45502</v>
      </c>
      <c r="E872" s="9">
        <v>-91.5</v>
      </c>
    </row>
    <row r="873" spans="4:5" x14ac:dyDescent="0.2">
      <c r="D873" s="11">
        <v>45503</v>
      </c>
      <c r="E873" s="9">
        <v>-123.5</v>
      </c>
    </row>
    <row r="874" spans="4:5" x14ac:dyDescent="0.2">
      <c r="D874" s="11">
        <v>45504</v>
      </c>
      <c r="E874" s="9">
        <v>-63.5</v>
      </c>
    </row>
    <row r="875" spans="4:5" x14ac:dyDescent="0.2">
      <c r="D875" s="11">
        <v>45505</v>
      </c>
      <c r="E875" s="9">
        <v>-80.5</v>
      </c>
    </row>
    <row r="876" spans="4:5" x14ac:dyDescent="0.2">
      <c r="D876" s="11">
        <v>45506</v>
      </c>
      <c r="E876" s="9">
        <v>145.16744107</v>
      </c>
    </row>
    <row r="877" spans="4:5" x14ac:dyDescent="0.2">
      <c r="D877" s="11">
        <v>45509</v>
      </c>
      <c r="E877" s="9">
        <v>-24.5</v>
      </c>
    </row>
    <row r="878" spans="4:5" x14ac:dyDescent="0.2">
      <c r="D878" s="11">
        <v>45510</v>
      </c>
      <c r="E878" s="9">
        <v>-24.3</v>
      </c>
    </row>
    <row r="879" spans="4:5" x14ac:dyDescent="0.2">
      <c r="D879" s="11">
        <v>45511</v>
      </c>
      <c r="E879" s="9">
        <v>16.5</v>
      </c>
    </row>
    <row r="880" spans="4:5" x14ac:dyDescent="0.2">
      <c r="D880" s="11">
        <v>45512</v>
      </c>
      <c r="E880" s="9">
        <v>47.385561039999999</v>
      </c>
    </row>
    <row r="881" spans="4:5" x14ac:dyDescent="0.2">
      <c r="D881" s="11">
        <v>45513</v>
      </c>
      <c r="E881" s="9">
        <v>43.362595915</v>
      </c>
    </row>
    <row r="882" spans="4:5" x14ac:dyDescent="0.2">
      <c r="D882" s="11">
        <v>45516</v>
      </c>
      <c r="E882" s="9">
        <v>3</v>
      </c>
    </row>
    <row r="883" spans="4:5" x14ac:dyDescent="0.2">
      <c r="D883" s="11">
        <v>45517</v>
      </c>
      <c r="E883" s="9">
        <v>35.012426165000001</v>
      </c>
    </row>
    <row r="884" spans="4:5" x14ac:dyDescent="0.2">
      <c r="D884" s="11">
        <v>45518</v>
      </c>
      <c r="E884" s="9">
        <v>2.5</v>
      </c>
    </row>
    <row r="885" spans="4:5" x14ac:dyDescent="0.2">
      <c r="D885" s="11">
        <v>45519</v>
      </c>
      <c r="E885" s="9">
        <v>33.010146964999997</v>
      </c>
    </row>
    <row r="886" spans="4:5" x14ac:dyDescent="0.2">
      <c r="D886" s="11">
        <v>45520</v>
      </c>
      <c r="E886" s="9">
        <v>29</v>
      </c>
    </row>
    <row r="887" spans="4:5" x14ac:dyDescent="0.2">
      <c r="D887" s="11">
        <v>45523</v>
      </c>
      <c r="E887" s="9">
        <v>0.74</v>
      </c>
    </row>
    <row r="888" spans="4:5" x14ac:dyDescent="0.2">
      <c r="D888" s="11">
        <v>45524</v>
      </c>
      <c r="E888" s="9">
        <v>87.718535670000009</v>
      </c>
    </row>
    <row r="889" spans="4:5" x14ac:dyDescent="0.2">
      <c r="D889" s="11">
        <v>45525</v>
      </c>
      <c r="E889" s="9">
        <v>50.122160800000003</v>
      </c>
    </row>
    <row r="890" spans="4:5" x14ac:dyDescent="0.2">
      <c r="D890" s="11">
        <v>45526</v>
      </c>
      <c r="E890" s="9">
        <v>81.5</v>
      </c>
    </row>
    <row r="891" spans="4:5" x14ac:dyDescent="0.2">
      <c r="D891" s="11">
        <v>45527</v>
      </c>
      <c r="E891" s="9">
        <v>11</v>
      </c>
    </row>
    <row r="892" spans="4:5" x14ac:dyDescent="0.2">
      <c r="D892" s="11">
        <v>45530</v>
      </c>
      <c r="E892" s="9">
        <v>0.50810915999999995</v>
      </c>
    </row>
    <row r="893" spans="4:5" x14ac:dyDescent="0.2">
      <c r="D893" s="11">
        <v>45531</v>
      </c>
      <c r="E893" s="9">
        <v>8.6340199999999645E-3</v>
      </c>
    </row>
    <row r="894" spans="4:5" x14ac:dyDescent="0.2">
      <c r="D894" s="11">
        <v>45532</v>
      </c>
      <c r="E894" s="9">
        <v>-75.491276345000003</v>
      </c>
    </row>
    <row r="895" spans="4:5" x14ac:dyDescent="0.2">
      <c r="D895" s="11">
        <v>45533</v>
      </c>
      <c r="E895" s="9">
        <v>153.6</v>
      </c>
    </row>
    <row r="896" spans="4:5" x14ac:dyDescent="0.2">
      <c r="D896" s="11">
        <v>45534</v>
      </c>
      <c r="E896" s="9">
        <v>9.0000300000000033E-2</v>
      </c>
    </row>
    <row r="897" spans="4:5" x14ac:dyDescent="0.2">
      <c r="D897" s="11">
        <v>45537</v>
      </c>
      <c r="E897" s="9">
        <v>-238</v>
      </c>
    </row>
    <row r="898" spans="4:5" x14ac:dyDescent="0.2">
      <c r="D898" s="11">
        <v>45538</v>
      </c>
      <c r="E898" s="9">
        <v>65</v>
      </c>
    </row>
    <row r="899" spans="4:5" x14ac:dyDescent="0.2">
      <c r="D899" s="11">
        <v>45539</v>
      </c>
      <c r="E899" s="9">
        <v>-7</v>
      </c>
    </row>
    <row r="900" spans="4:5" x14ac:dyDescent="0.2">
      <c r="D900" s="11">
        <v>45540</v>
      </c>
      <c r="E900" s="9">
        <v>-5.54</v>
      </c>
    </row>
    <row r="901" spans="4:5" x14ac:dyDescent="0.2">
      <c r="D901" s="11">
        <v>45541</v>
      </c>
      <c r="E901" s="9">
        <v>91.6</v>
      </c>
    </row>
    <row r="902" spans="4:5" x14ac:dyDescent="0.2">
      <c r="D902" s="11">
        <v>45544</v>
      </c>
      <c r="E902" s="9">
        <v>-1</v>
      </c>
    </row>
    <row r="903" spans="4:5" x14ac:dyDescent="0.2">
      <c r="D903" s="11">
        <v>45545</v>
      </c>
      <c r="E903" s="9">
        <v>-164.91021240000001</v>
      </c>
    </row>
    <row r="904" spans="4:5" x14ac:dyDescent="0.2">
      <c r="D904" s="11">
        <v>45546</v>
      </c>
      <c r="E904" s="9">
        <v>-30.5</v>
      </c>
    </row>
    <row r="905" spans="4:5" x14ac:dyDescent="0.2">
      <c r="D905" s="11">
        <v>45547</v>
      </c>
      <c r="E905" s="9">
        <v>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1"/>
  <sheetViews>
    <sheetView topLeftCell="A29" workbookViewId="0">
      <selection activeCell="E43" sqref="E43"/>
    </sheetView>
  </sheetViews>
  <sheetFormatPr baseColWidth="10" defaultColWidth="11.5" defaultRowHeight="16" x14ac:dyDescent="0.2"/>
  <cols>
    <col min="2" max="2" width="12.5" customWidth="1"/>
  </cols>
  <sheetData>
    <row r="1" spans="1:12" x14ac:dyDescent="0.2">
      <c r="B1" s="70" t="s">
        <v>86</v>
      </c>
      <c r="C1" s="70"/>
    </row>
    <row r="2" spans="1:12" x14ac:dyDescent="0.2">
      <c r="B2" s="70" t="s">
        <v>29</v>
      </c>
      <c r="C2" s="70"/>
    </row>
    <row r="3" spans="1:12" x14ac:dyDescent="0.2">
      <c r="B3" t="s">
        <v>30</v>
      </c>
      <c r="C3" t="s">
        <v>31</v>
      </c>
    </row>
    <row r="4" spans="1:12" x14ac:dyDescent="0.2">
      <c r="A4" s="1">
        <v>44562</v>
      </c>
      <c r="B4" s="2">
        <v>-2.1326064540951234E-2</v>
      </c>
      <c r="C4" s="2">
        <v>-3.7942127564396314E-2</v>
      </c>
    </row>
    <row r="5" spans="1:12" x14ac:dyDescent="0.2">
      <c r="A5" s="1">
        <v>44593</v>
      </c>
      <c r="B5" s="2">
        <v>-2.1965335272410652E-2</v>
      </c>
      <c r="C5" s="2">
        <v>-3.8333903458822122E-2</v>
      </c>
    </row>
    <row r="6" spans="1:12" x14ac:dyDescent="0.2">
      <c r="A6" s="1">
        <v>44621</v>
      </c>
      <c r="B6" s="2">
        <v>-2.1517401898279054E-2</v>
      </c>
      <c r="C6" s="2">
        <v>-3.7922747373848563E-2</v>
      </c>
      <c r="D6" s="51"/>
      <c r="E6" s="51"/>
      <c r="F6" s="51"/>
      <c r="G6" s="51"/>
      <c r="H6" s="51"/>
      <c r="I6" s="51"/>
      <c r="J6" s="51"/>
      <c r="K6" s="51"/>
      <c r="L6" s="51"/>
    </row>
    <row r="7" spans="1:12" x14ac:dyDescent="0.2">
      <c r="A7" s="1">
        <v>44652</v>
      </c>
      <c r="B7" s="2">
        <v>-2.2293262364132954E-2</v>
      </c>
      <c r="C7" s="2">
        <v>-3.8547540593294807E-2</v>
      </c>
      <c r="D7" s="51"/>
      <c r="E7" s="51"/>
      <c r="F7" s="51"/>
      <c r="G7" s="51"/>
      <c r="H7" s="51"/>
      <c r="I7" s="51"/>
      <c r="J7" s="51"/>
      <c r="K7" s="51"/>
      <c r="L7" s="51"/>
    </row>
    <row r="8" spans="1:12" x14ac:dyDescent="0.2">
      <c r="A8" s="1">
        <v>44682</v>
      </c>
      <c r="B8" s="2">
        <v>-2.5083702838965216E-2</v>
      </c>
      <c r="C8" s="2">
        <v>-4.0319207474970628E-2</v>
      </c>
    </row>
    <row r="9" spans="1:12" x14ac:dyDescent="0.2">
      <c r="A9" s="1">
        <v>44713</v>
      </c>
      <c r="B9" s="2">
        <v>-2.5881357783196474E-2</v>
      </c>
      <c r="C9" s="2">
        <v>-4.0832827282893933E-2</v>
      </c>
    </row>
    <row r="10" spans="1:12" x14ac:dyDescent="0.2">
      <c r="A10" s="1">
        <v>44743</v>
      </c>
      <c r="B10" s="2">
        <v>-2.3619026236705587E-2</v>
      </c>
      <c r="C10" s="2">
        <v>-3.8734952890071991E-2</v>
      </c>
    </row>
    <row r="11" spans="1:12" x14ac:dyDescent="0.2">
      <c r="A11" s="1">
        <v>44774</v>
      </c>
      <c r="B11" s="2">
        <v>-2.3332833667182168E-2</v>
      </c>
      <c r="C11" s="2">
        <v>-3.8801955755958406E-2</v>
      </c>
    </row>
    <row r="12" spans="1:12" x14ac:dyDescent="0.2">
      <c r="A12" s="1">
        <v>44805</v>
      </c>
      <c r="B12" s="2">
        <v>-2.8176086537928358E-2</v>
      </c>
      <c r="C12" s="2">
        <v>-4.3437418638888697E-2</v>
      </c>
    </row>
    <row r="13" spans="1:12" x14ac:dyDescent="0.2">
      <c r="A13" s="1">
        <v>44835</v>
      </c>
      <c r="B13" s="2">
        <v>-2.5046354832056916E-2</v>
      </c>
      <c r="C13" s="2">
        <v>-3.9802720258766071E-2</v>
      </c>
    </row>
    <row r="14" spans="1:12" x14ac:dyDescent="0.2">
      <c r="A14" s="1">
        <v>44866</v>
      </c>
      <c r="B14" s="2">
        <v>-2.4622030200650985E-2</v>
      </c>
      <c r="C14" s="2">
        <v>-4.0275065069404377E-2</v>
      </c>
    </row>
    <row r="15" spans="1:12" x14ac:dyDescent="0.2">
      <c r="A15" s="1">
        <v>44896</v>
      </c>
      <c r="B15" s="2">
        <v>-2.2395301142476398E-2</v>
      </c>
      <c r="C15" s="2">
        <v>-3.7280693443926205E-2</v>
      </c>
    </row>
    <row r="16" spans="1:12" x14ac:dyDescent="0.2">
      <c r="A16" s="1">
        <v>44927</v>
      </c>
      <c r="B16" s="2">
        <v>-2.3795352919655829E-2</v>
      </c>
      <c r="C16" s="2">
        <v>-3.9227005345670918E-2</v>
      </c>
    </row>
    <row r="17" spans="1:3" x14ac:dyDescent="0.2">
      <c r="A17" s="1">
        <v>44958</v>
      </c>
      <c r="B17" s="2">
        <v>-2.4322806696337365E-2</v>
      </c>
      <c r="C17" s="2">
        <v>-4.0833662785020292E-2</v>
      </c>
    </row>
    <row r="18" spans="1:3" x14ac:dyDescent="0.2">
      <c r="A18" s="1">
        <v>44986</v>
      </c>
      <c r="B18" s="2">
        <v>-2.4658694709534502E-2</v>
      </c>
      <c r="C18" s="2">
        <v>-4.1022843738059644E-2</v>
      </c>
    </row>
    <row r="19" spans="1:3" x14ac:dyDescent="0.2">
      <c r="A19" s="1">
        <v>45017</v>
      </c>
      <c r="B19" s="2">
        <v>-2.5762533209325627E-2</v>
      </c>
      <c r="C19" s="2">
        <v>-4.1744447103154232E-2</v>
      </c>
    </row>
    <row r="20" spans="1:3" x14ac:dyDescent="0.2">
      <c r="A20" s="1">
        <v>45047</v>
      </c>
      <c r="B20" s="2">
        <v>-2.4702500923001865E-2</v>
      </c>
      <c r="C20" s="2">
        <v>-4.25354475679732E-2</v>
      </c>
    </row>
    <row r="21" spans="1:3" x14ac:dyDescent="0.2">
      <c r="A21" s="1">
        <v>45078</v>
      </c>
      <c r="B21" s="2">
        <v>-2.4001094064369177E-2</v>
      </c>
      <c r="C21" s="2">
        <v>-4.1721300640456288E-2</v>
      </c>
    </row>
    <row r="22" spans="1:3" x14ac:dyDescent="0.2">
      <c r="A22" s="1">
        <v>45108</v>
      </c>
      <c r="B22" s="2">
        <v>-2.4972831509696012E-2</v>
      </c>
      <c r="C22" s="2">
        <v>-4.444350256602729E-2</v>
      </c>
    </row>
    <row r="23" spans="1:3" x14ac:dyDescent="0.2">
      <c r="A23" s="1">
        <v>45139</v>
      </c>
      <c r="B23" s="2">
        <v>-2.2620069962125882E-2</v>
      </c>
      <c r="C23" s="2">
        <v>-4.2200049810659765E-2</v>
      </c>
    </row>
    <row r="24" spans="1:3" x14ac:dyDescent="0.2">
      <c r="A24" s="1">
        <v>45170</v>
      </c>
      <c r="B24" s="2">
        <v>-2.4392827579836747E-2</v>
      </c>
      <c r="C24" s="2">
        <v>-4.4472761883258521E-2</v>
      </c>
    </row>
    <row r="25" spans="1:3" x14ac:dyDescent="0.2">
      <c r="A25" s="1">
        <v>45200</v>
      </c>
      <c r="B25" s="2">
        <v>-2.4484774599950188E-2</v>
      </c>
      <c r="C25" s="2">
        <v>-4.4498105960021905E-2</v>
      </c>
    </row>
    <row r="26" spans="1:3" x14ac:dyDescent="0.2">
      <c r="A26" s="1">
        <v>45231</v>
      </c>
      <c r="B26" s="2">
        <v>-2.310200608272614E-2</v>
      </c>
      <c r="C26" s="2">
        <v>-4.2227952982354128E-2</v>
      </c>
    </row>
    <row r="27" spans="1:3" x14ac:dyDescent="0.2">
      <c r="A27" s="1">
        <v>45261</v>
      </c>
      <c r="B27" s="2">
        <v>-2.4947545322386494E-2</v>
      </c>
      <c r="C27" s="2">
        <v>-4.3117693029055618E-2</v>
      </c>
    </row>
    <row r="28" spans="1:3" x14ac:dyDescent="0.2">
      <c r="A28" s="1">
        <v>45292</v>
      </c>
      <c r="B28" s="2">
        <v>-1.8324132522910597E-2</v>
      </c>
      <c r="C28" s="2">
        <v>-3.7308574725002631E-2</v>
      </c>
    </row>
    <row r="29" spans="1:3" x14ac:dyDescent="0.2">
      <c r="A29" s="1">
        <v>45323</v>
      </c>
      <c r="B29" s="2">
        <v>-1.3845566669702741E-2</v>
      </c>
      <c r="C29" s="2">
        <v>-3.2704846183648911E-2</v>
      </c>
    </row>
    <row r="30" spans="1:3" x14ac:dyDescent="0.2">
      <c r="A30" s="1">
        <v>45352</v>
      </c>
      <c r="B30" s="2">
        <v>-1.0713333371643957E-2</v>
      </c>
      <c r="C30" s="2">
        <v>-2.9396243007372116E-2</v>
      </c>
    </row>
    <row r="31" spans="1:3" x14ac:dyDescent="0.2">
      <c r="A31" s="1">
        <v>45383</v>
      </c>
      <c r="B31" s="2">
        <v>-7.953666815509991E-3</v>
      </c>
      <c r="C31" s="2">
        <v>-2.658861261937193E-2</v>
      </c>
    </row>
    <row r="32" spans="1:3" x14ac:dyDescent="0.2">
      <c r="A32" s="1">
        <v>45413</v>
      </c>
      <c r="B32" s="2">
        <v>-2.3286751127451488E-3</v>
      </c>
      <c r="C32" s="2">
        <v>-2.0431236305947488E-2</v>
      </c>
    </row>
    <row r="33" spans="1:3" x14ac:dyDescent="0.2">
      <c r="A33" s="1">
        <v>45444</v>
      </c>
      <c r="B33" s="2">
        <v>2.2335034404734611E-3</v>
      </c>
      <c r="C33" s="2">
        <v>-1.575172590285891E-2</v>
      </c>
    </row>
    <row r="34" spans="1:3" x14ac:dyDescent="0.2">
      <c r="A34" s="1">
        <v>45474</v>
      </c>
      <c r="B34" s="2">
        <v>5.6220311626512531E-3</v>
      </c>
      <c r="C34" s="2">
        <v>-1.2351653379198274E-2</v>
      </c>
    </row>
    <row r="35" spans="1:3" x14ac:dyDescent="0.2">
      <c r="A35" s="1">
        <v>45505</v>
      </c>
      <c r="B35" s="2">
        <v>7.2046385599668361E-3</v>
      </c>
      <c r="C35" s="2">
        <v>-1.0397937302977934E-2</v>
      </c>
    </row>
    <row r="36" spans="1:3" x14ac:dyDescent="0.2">
      <c r="A36" s="1">
        <v>45536</v>
      </c>
      <c r="B36" s="2">
        <v>1.0180087408203559E-2</v>
      </c>
      <c r="C36" s="2">
        <v>-7.3838611353744289E-3</v>
      </c>
    </row>
    <row r="37" spans="1:3" x14ac:dyDescent="0.2">
      <c r="A37" s="1">
        <v>45566</v>
      </c>
      <c r="B37" s="2">
        <v>1.2692911361550763E-2</v>
      </c>
      <c r="C37" s="2">
        <v>-4.7147930958350848E-3</v>
      </c>
    </row>
    <row r="38" spans="1:3" x14ac:dyDescent="0.2">
      <c r="A38" s="1">
        <v>45597</v>
      </c>
      <c r="B38" s="6">
        <v>1.5452194519895502E-2</v>
      </c>
      <c r="C38" s="6">
        <v>-1.1286464970345507E-3</v>
      </c>
    </row>
    <row r="39" spans="1:3" x14ac:dyDescent="0.2">
      <c r="A39" s="1">
        <v>45627</v>
      </c>
      <c r="B39" s="6">
        <v>1.9545837407120809E-2</v>
      </c>
      <c r="C39" s="6">
        <v>3.9146935224264349E-3</v>
      </c>
    </row>
    <row r="40" spans="1:3" x14ac:dyDescent="0.2">
      <c r="A40" s="1">
        <v>45658</v>
      </c>
      <c r="B40" s="6">
        <v>1.774061139995119E-2</v>
      </c>
      <c r="C40" s="6">
        <v>3.6443595381114714E-3</v>
      </c>
    </row>
    <row r="41" spans="1:3" x14ac:dyDescent="0.2">
      <c r="A41" s="1">
        <v>45689</v>
      </c>
      <c r="B41" s="6">
        <v>1.6490297576689E-2</v>
      </c>
      <c r="C41" s="6">
        <v>3.2931650044353564E-3</v>
      </c>
    </row>
    <row r="42" spans="1:3" x14ac:dyDescent="0.2">
      <c r="A42" s="3">
        <v>45717</v>
      </c>
      <c r="B42" s="5">
        <v>1.6081592174286913E-2</v>
      </c>
      <c r="C42" s="5">
        <v>3.0892311332281338E-3</v>
      </c>
    </row>
    <row r="43" spans="1:3" x14ac:dyDescent="0.2">
      <c r="A43" s="3">
        <v>45748</v>
      </c>
      <c r="B43" s="5">
        <v>1.7594307821844311E-2</v>
      </c>
      <c r="C43" s="5">
        <v>4.8244955396074202E-3</v>
      </c>
    </row>
    <row r="44" spans="1:3" x14ac:dyDescent="0.2">
      <c r="A44" s="3">
        <v>45778</v>
      </c>
      <c r="B44" s="5">
        <v>1.7087040330447823E-2</v>
      </c>
      <c r="C44" s="5">
        <v>5.0673843623755153E-3</v>
      </c>
    </row>
    <row r="45" spans="1:3" x14ac:dyDescent="0.2">
      <c r="A45" s="3">
        <v>45809</v>
      </c>
      <c r="B45" s="5">
        <v>1.5286144705230455E-2</v>
      </c>
      <c r="C45" s="5">
        <v>3.4354401579154018E-3</v>
      </c>
    </row>
    <row r="46" spans="1:3" x14ac:dyDescent="0.2">
      <c r="A46" s="3">
        <v>45839</v>
      </c>
      <c r="B46" s="5">
        <v>1.6232960135230238E-2</v>
      </c>
      <c r="C46" s="5">
        <v>4.3532751031639273E-3</v>
      </c>
    </row>
    <row r="47" spans="1:3" x14ac:dyDescent="0.2">
      <c r="A47" s="3">
        <v>45870</v>
      </c>
      <c r="B47" s="5">
        <v>1.6291862456916974E-2</v>
      </c>
      <c r="C47" s="5">
        <v>4.7498892492405997E-3</v>
      </c>
    </row>
    <row r="48" spans="1:3" x14ac:dyDescent="0.2">
      <c r="A48" s="3">
        <v>45901</v>
      </c>
      <c r="B48" s="5">
        <v>1.6506952963190737E-2</v>
      </c>
      <c r="C48" s="5">
        <v>5.0245503764982588E-3</v>
      </c>
    </row>
    <row r="49" spans="1:3" x14ac:dyDescent="0.2">
      <c r="A49" s="3">
        <v>45931</v>
      </c>
      <c r="B49" s="5">
        <v>1.5566038503079041E-2</v>
      </c>
      <c r="C49" s="5">
        <v>4.1804055221204501E-3</v>
      </c>
    </row>
    <row r="50" spans="1:3" x14ac:dyDescent="0.2">
      <c r="A50" s="3">
        <v>45962</v>
      </c>
      <c r="B50" s="5">
        <v>1.5417838240467123E-2</v>
      </c>
      <c r="C50" s="5">
        <v>4.2866649140916157E-3</v>
      </c>
    </row>
    <row r="51" spans="1:3" x14ac:dyDescent="0.2">
      <c r="A51" s="3">
        <v>45992</v>
      </c>
      <c r="B51" s="5">
        <v>1.5949099643440708E-2</v>
      </c>
      <c r="C51" s="5">
        <v>4.9261882270684003E-3</v>
      </c>
    </row>
  </sheetData>
  <mergeCells count="2">
    <mergeCell ref="B1:C1"/>
    <mergeCell ref="B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0"/>
  <sheetViews>
    <sheetView topLeftCell="A28" workbookViewId="0">
      <selection activeCell="K32" sqref="K32"/>
    </sheetView>
  </sheetViews>
  <sheetFormatPr baseColWidth="10" defaultColWidth="11.5" defaultRowHeight="16" x14ac:dyDescent="0.2"/>
  <sheetData>
    <row r="1" spans="1:8" x14ac:dyDescent="0.2">
      <c r="A1" t="s">
        <v>87</v>
      </c>
    </row>
    <row r="2" spans="1:8" x14ac:dyDescent="0.2">
      <c r="B2" t="s">
        <v>88</v>
      </c>
      <c r="C2" t="s">
        <v>89</v>
      </c>
      <c r="D2" t="s">
        <v>90</v>
      </c>
      <c r="E2" t="s">
        <v>91</v>
      </c>
      <c r="F2" t="s">
        <v>92</v>
      </c>
      <c r="G2" t="s">
        <v>93</v>
      </c>
      <c r="H2" t="s">
        <v>94</v>
      </c>
    </row>
    <row r="3" spans="1:8" x14ac:dyDescent="0.2">
      <c r="A3" s="1">
        <v>44562</v>
      </c>
      <c r="B3" s="52">
        <v>2412203.5</v>
      </c>
      <c r="C3" s="52">
        <v>4196362</v>
      </c>
      <c r="D3" s="52">
        <v>3701335</v>
      </c>
      <c r="E3" s="52">
        <v>6592257.9857142847</v>
      </c>
      <c r="F3" s="52">
        <v>10433244.938095238</v>
      </c>
      <c r="G3" s="52">
        <v>4109147</v>
      </c>
      <c r="H3" s="52">
        <v>3685632.9193548388</v>
      </c>
    </row>
    <row r="4" spans="1:8" x14ac:dyDescent="0.2">
      <c r="A4" s="1">
        <v>44593</v>
      </c>
      <c r="B4" s="52">
        <v>2417014.5</v>
      </c>
      <c r="C4" s="52">
        <v>4169969</v>
      </c>
      <c r="D4" s="52">
        <v>3927095</v>
      </c>
      <c r="E4" s="52">
        <v>6570531.8947368423</v>
      </c>
      <c r="F4" s="52">
        <v>34733499.141534008</v>
      </c>
      <c r="G4" s="52">
        <v>4185301</v>
      </c>
      <c r="H4" s="52">
        <v>3750943.1428571432</v>
      </c>
    </row>
    <row r="5" spans="1:8" x14ac:dyDescent="0.2">
      <c r="A5" s="1">
        <v>44621</v>
      </c>
      <c r="B5" s="52">
        <v>2392918.6451612902</v>
      </c>
      <c r="C5" s="52">
        <v>4172545</v>
      </c>
      <c r="D5" s="52">
        <v>4145189</v>
      </c>
      <c r="E5" s="52">
        <v>6572880.8571428573</v>
      </c>
      <c r="F5" s="52">
        <v>10877208.047619049</v>
      </c>
      <c r="G5" s="52">
        <v>4367793</v>
      </c>
      <c r="H5" s="52">
        <v>3660266.161290322</v>
      </c>
    </row>
    <row r="6" spans="1:8" x14ac:dyDescent="0.2">
      <c r="A6" s="1">
        <v>44652</v>
      </c>
      <c r="B6" s="52">
        <v>2393446.4333333331</v>
      </c>
      <c r="C6" s="52">
        <v>4294125</v>
      </c>
      <c r="D6" s="52">
        <v>4416271</v>
      </c>
      <c r="E6" s="52">
        <v>6687572.2105263155</v>
      </c>
      <c r="F6" s="52">
        <v>11268116.105263159</v>
      </c>
      <c r="G6" s="52">
        <v>4584529</v>
      </c>
      <c r="H6" s="52">
        <v>3628710.4</v>
      </c>
    </row>
    <row r="7" spans="1:8" x14ac:dyDescent="0.2">
      <c r="A7" s="1">
        <v>44682</v>
      </c>
      <c r="B7" s="52">
        <v>2471593.3870967738</v>
      </c>
      <c r="C7" s="52">
        <v>4590074</v>
      </c>
      <c r="D7" s="52">
        <v>4673740</v>
      </c>
      <c r="E7" s="52">
        <v>7064470.5499999998</v>
      </c>
      <c r="F7" s="52">
        <v>11892000.5</v>
      </c>
      <c r="G7" s="52">
        <v>4804732</v>
      </c>
      <c r="H7" s="52">
        <v>3696381.8709677421</v>
      </c>
    </row>
    <row r="8" spans="1:8" x14ac:dyDescent="0.2">
      <c r="A8" s="1">
        <v>44713</v>
      </c>
      <c r="B8" s="52">
        <v>2637045.5</v>
      </c>
      <c r="C8" s="52">
        <v>4922421</v>
      </c>
      <c r="D8" s="52">
        <v>5024669</v>
      </c>
      <c r="E8" s="52">
        <v>7576196.2000000002</v>
      </c>
      <c r="F8" s="52">
        <v>12781839.199999999</v>
      </c>
      <c r="G8" s="52">
        <v>5108297</v>
      </c>
      <c r="H8" s="52">
        <v>3891173.5666666669</v>
      </c>
    </row>
    <row r="9" spans="1:8" x14ac:dyDescent="0.2">
      <c r="A9" s="1">
        <v>44743</v>
      </c>
      <c r="B9" s="52">
        <v>2897190.5483870972</v>
      </c>
      <c r="C9" s="52">
        <v>5432699</v>
      </c>
      <c r="D9" s="52">
        <v>5494230</v>
      </c>
      <c r="E9" s="52">
        <v>8309266.0476190476</v>
      </c>
      <c r="F9" s="52">
        <v>13985116</v>
      </c>
      <c r="G9" s="52">
        <v>5410143</v>
      </c>
      <c r="H9" s="52">
        <v>4212023.8064516131</v>
      </c>
    </row>
    <row r="10" spans="1:8" x14ac:dyDescent="0.2">
      <c r="A10" s="1">
        <v>44774</v>
      </c>
      <c r="B10" s="52">
        <v>2904397.161290322</v>
      </c>
      <c r="C10" s="52">
        <v>5436251</v>
      </c>
      <c r="D10" s="52">
        <v>5812179</v>
      </c>
      <c r="E10" s="52">
        <v>8352043.5909090908</v>
      </c>
      <c r="F10" s="52">
        <v>14337111.227272727</v>
      </c>
      <c r="G10" s="52">
        <v>5664897</v>
      </c>
      <c r="H10" s="52">
        <v>4287265.7741935486</v>
      </c>
    </row>
    <row r="11" spans="1:8" x14ac:dyDescent="0.2">
      <c r="A11" s="1">
        <v>44805</v>
      </c>
      <c r="B11" s="52">
        <v>2855813</v>
      </c>
      <c r="C11" s="52">
        <v>5799745</v>
      </c>
      <c r="D11" s="52">
        <v>6272320</v>
      </c>
      <c r="E11" s="52">
        <v>8677278.9523809515</v>
      </c>
      <c r="F11" s="52">
        <v>15156573.761904761</v>
      </c>
      <c r="G11" s="52">
        <v>5823957</v>
      </c>
      <c r="H11" s="52">
        <v>4179908.6333333328</v>
      </c>
    </row>
    <row r="12" spans="1:8" x14ac:dyDescent="0.2">
      <c r="A12" s="1">
        <v>44835</v>
      </c>
      <c r="B12" s="52">
        <v>2911814.0838709669</v>
      </c>
      <c r="C12" s="52">
        <v>6014449</v>
      </c>
      <c r="D12" s="52">
        <v>6868954</v>
      </c>
      <c r="E12" s="52">
        <v>8896699.6947368421</v>
      </c>
      <c r="F12" s="52">
        <v>15969590.378947368</v>
      </c>
      <c r="G12" s="52">
        <v>6023327</v>
      </c>
      <c r="H12" s="52">
        <v>4225140.9548387099</v>
      </c>
    </row>
    <row r="13" spans="1:8" x14ac:dyDescent="0.2">
      <c r="A13" s="1">
        <v>44866</v>
      </c>
      <c r="B13" s="52">
        <v>3020048.206666667</v>
      </c>
      <c r="C13" s="52">
        <v>6268713</v>
      </c>
      <c r="D13" s="52">
        <v>7324593</v>
      </c>
      <c r="E13" s="52">
        <v>9304461.5809523799</v>
      </c>
      <c r="F13" s="52">
        <v>16827238.295238096</v>
      </c>
      <c r="G13" s="52">
        <v>6348501</v>
      </c>
      <c r="H13" s="52">
        <v>4388338.8</v>
      </c>
    </row>
    <row r="14" spans="1:8" x14ac:dyDescent="0.2">
      <c r="A14" s="1">
        <v>44896</v>
      </c>
      <c r="B14" s="52">
        <v>3361660.6129032262</v>
      </c>
      <c r="C14" s="52">
        <v>7305127</v>
      </c>
      <c r="D14" s="52">
        <v>7642488</v>
      </c>
      <c r="E14" s="52">
        <v>10698533.6</v>
      </c>
      <c r="F14" s="52">
        <v>18564760.800000001</v>
      </c>
      <c r="G14" s="52">
        <v>6694117</v>
      </c>
      <c r="H14" s="52">
        <v>4781928.8709677421</v>
      </c>
    </row>
    <row r="15" spans="1:8" x14ac:dyDescent="0.2">
      <c r="A15" s="1">
        <v>44927</v>
      </c>
      <c r="B15" s="52">
        <v>3714252.064516129</v>
      </c>
      <c r="C15" s="52">
        <v>7442878</v>
      </c>
      <c r="D15" s="52">
        <v>8374022</v>
      </c>
      <c r="E15" s="52">
        <v>11138550.727272727</v>
      </c>
      <c r="F15" s="52">
        <v>19717920.545454547</v>
      </c>
      <c r="G15" s="52">
        <v>6896172</v>
      </c>
      <c r="H15" s="52">
        <v>5291281.3870967738</v>
      </c>
    </row>
    <row r="16" spans="1:8" x14ac:dyDescent="0.2">
      <c r="A16" s="1">
        <v>44958</v>
      </c>
      <c r="B16" s="52">
        <v>3662331.1214285721</v>
      </c>
      <c r="C16" s="52">
        <v>8132691</v>
      </c>
      <c r="D16" s="52">
        <v>8515849</v>
      </c>
      <c r="E16" s="52">
        <v>11813678.411111111</v>
      </c>
      <c r="F16" s="52">
        <v>20544986.688888889</v>
      </c>
      <c r="G16" s="52">
        <v>7148610</v>
      </c>
      <c r="H16" s="52">
        <v>5242209.7071428578</v>
      </c>
    </row>
    <row r="17" spans="1:8" x14ac:dyDescent="0.2">
      <c r="A17" s="1">
        <v>44986</v>
      </c>
      <c r="B17" s="52">
        <v>3660231.935483871</v>
      </c>
      <c r="C17" s="52">
        <v>8400169</v>
      </c>
      <c r="D17" s="52">
        <v>9179657</v>
      </c>
      <c r="E17" s="52">
        <v>12087990.909090908</v>
      </c>
      <c r="F17" s="52">
        <v>21487720.272727273</v>
      </c>
      <c r="G17" s="52">
        <v>7578880</v>
      </c>
      <c r="H17" s="52">
        <v>5161255.2258064514</v>
      </c>
    </row>
    <row r="18" spans="1:8" x14ac:dyDescent="0.2">
      <c r="A18" s="1">
        <v>45017</v>
      </c>
      <c r="B18" s="52">
        <v>3726792.2666666671</v>
      </c>
      <c r="C18" s="52">
        <v>8711804</v>
      </c>
      <c r="D18" s="52">
        <v>9968637</v>
      </c>
      <c r="E18" s="52">
        <v>12369738.888888888</v>
      </c>
      <c r="F18" s="52">
        <v>22576722.888888888</v>
      </c>
      <c r="G18" s="52">
        <v>8275481</v>
      </c>
      <c r="H18" s="52">
        <v>5245350.5</v>
      </c>
    </row>
    <row r="19" spans="1:8" x14ac:dyDescent="0.2">
      <c r="A19" s="1">
        <v>45047</v>
      </c>
      <c r="B19" s="52">
        <v>3853867.161290322</v>
      </c>
      <c r="C19" s="52">
        <v>9326129</v>
      </c>
      <c r="D19" s="52">
        <v>10716028</v>
      </c>
      <c r="E19" s="52">
        <v>13204453.199999999</v>
      </c>
      <c r="F19" s="52">
        <v>24155900.050000001</v>
      </c>
      <c r="G19" s="52">
        <v>8990183</v>
      </c>
      <c r="H19" s="52">
        <v>5392793.8709677421</v>
      </c>
    </row>
    <row r="20" spans="1:8" x14ac:dyDescent="0.2">
      <c r="A20" s="1">
        <v>45078</v>
      </c>
      <c r="B20" s="52">
        <v>4022756.1333333328</v>
      </c>
      <c r="C20" s="52">
        <v>10143436</v>
      </c>
      <c r="D20" s="52">
        <v>11369479</v>
      </c>
      <c r="E20" s="52">
        <v>14237880.4</v>
      </c>
      <c r="F20" s="52">
        <v>25886465.5</v>
      </c>
      <c r="G20" s="52">
        <v>9514567</v>
      </c>
      <c r="H20" s="52">
        <v>5603842.7333333334</v>
      </c>
    </row>
    <row r="21" spans="1:8" x14ac:dyDescent="0.2">
      <c r="A21" s="1">
        <v>45108</v>
      </c>
      <c r="B21" s="52">
        <v>4439875.0967741935</v>
      </c>
      <c r="C21" s="52">
        <v>10821978</v>
      </c>
      <c r="D21" s="52">
        <v>12233385</v>
      </c>
      <c r="E21" s="52">
        <v>15232603.238095239</v>
      </c>
      <c r="F21" s="52">
        <v>27772999.380952381</v>
      </c>
      <c r="G21" s="52">
        <v>10148117</v>
      </c>
      <c r="H21" s="52">
        <v>6128916.2580645159</v>
      </c>
    </row>
    <row r="22" spans="1:8" x14ac:dyDescent="0.2">
      <c r="A22" s="1">
        <v>45139</v>
      </c>
      <c r="B22" s="52">
        <v>4634630.7741935486</v>
      </c>
      <c r="C22" s="52">
        <v>11948486</v>
      </c>
      <c r="D22" s="52">
        <v>13290824</v>
      </c>
      <c r="E22" s="52">
        <v>16635612.681818182</v>
      </c>
      <c r="F22" s="52">
        <v>30216484.5</v>
      </c>
      <c r="G22" s="52">
        <v>10978020</v>
      </c>
      <c r="H22" s="52">
        <v>6422706.5483870972</v>
      </c>
    </row>
    <row r="23" spans="1:8" x14ac:dyDescent="0.2">
      <c r="A23" s="1">
        <v>45170</v>
      </c>
      <c r="B23" s="52">
        <v>4737600.1333333338</v>
      </c>
      <c r="C23" s="52">
        <v>13024242</v>
      </c>
      <c r="D23" s="52">
        <v>13921326</v>
      </c>
      <c r="E23" s="52">
        <v>17742251.857142858</v>
      </c>
      <c r="F23" s="52">
        <v>31998436</v>
      </c>
      <c r="G23" s="52">
        <v>11736916</v>
      </c>
      <c r="H23" s="52">
        <v>6532998.8666666662</v>
      </c>
    </row>
    <row r="24" spans="1:8" x14ac:dyDescent="0.2">
      <c r="A24" s="1">
        <v>45200</v>
      </c>
      <c r="B24" s="52">
        <v>5128400.5483870972</v>
      </c>
      <c r="C24" s="52">
        <v>15288403</v>
      </c>
      <c r="D24" s="52">
        <v>13347889</v>
      </c>
      <c r="E24" s="52">
        <v>20425397</v>
      </c>
      <c r="F24" s="52">
        <v>34171207.399999999</v>
      </c>
      <c r="G24" s="52">
        <v>13310282</v>
      </c>
      <c r="H24" s="52">
        <v>7202528.3870967738</v>
      </c>
    </row>
    <row r="25" spans="1:8" x14ac:dyDescent="0.2">
      <c r="A25" s="1">
        <v>45231</v>
      </c>
      <c r="B25" s="52">
        <v>5316402.833333333</v>
      </c>
      <c r="C25" s="52">
        <v>15826911</v>
      </c>
      <c r="D25" s="52">
        <v>13640615</v>
      </c>
      <c r="E25" s="52">
        <v>21050486.666666668</v>
      </c>
      <c r="F25" s="52">
        <v>35066604.100000001</v>
      </c>
      <c r="G25" s="52">
        <v>14392000</v>
      </c>
      <c r="H25" s="52">
        <v>7797578.2666666666</v>
      </c>
    </row>
    <row r="26" spans="1:8" x14ac:dyDescent="0.2">
      <c r="A26" s="1">
        <v>45261</v>
      </c>
      <c r="B26" s="52">
        <v>6031385.4838709673</v>
      </c>
      <c r="C26" s="52">
        <v>19224353</v>
      </c>
      <c r="D26" s="52">
        <v>13155789</v>
      </c>
      <c r="E26" s="52">
        <v>25125160.52631579</v>
      </c>
      <c r="F26" s="52">
        <v>38714557.052631579</v>
      </c>
      <c r="G26" s="52">
        <v>15413466</v>
      </c>
      <c r="H26" s="52">
        <v>9209583.2580645159</v>
      </c>
    </row>
    <row r="27" spans="1:8" x14ac:dyDescent="0.2">
      <c r="A27" s="1">
        <v>45292</v>
      </c>
      <c r="B27" s="52">
        <v>6682348.7741935486</v>
      </c>
      <c r="C27" s="52">
        <v>23974628</v>
      </c>
      <c r="D27" s="52">
        <v>13703807</v>
      </c>
      <c r="E27" s="52">
        <v>30671439.318181816</v>
      </c>
      <c r="F27" s="52">
        <v>44818739.18181818</v>
      </c>
      <c r="G27" s="52">
        <v>15643788</v>
      </c>
      <c r="H27" s="52">
        <v>10229307.61290323</v>
      </c>
    </row>
    <row r="28" spans="1:8" x14ac:dyDescent="0.2">
      <c r="A28" s="1">
        <v>45323</v>
      </c>
      <c r="B28" s="52">
        <v>6779461.9655172424</v>
      </c>
      <c r="C28" s="52">
        <v>22871276</v>
      </c>
      <c r="D28" s="52">
        <v>15963487</v>
      </c>
      <c r="E28" s="52">
        <v>29679451.47368421</v>
      </c>
      <c r="F28" s="52">
        <v>46169110.421052635</v>
      </c>
      <c r="G28" s="52">
        <v>17395736</v>
      </c>
      <c r="H28" s="52">
        <v>10492265.655172409</v>
      </c>
    </row>
    <row r="29" spans="1:8" x14ac:dyDescent="0.2">
      <c r="A29" s="1">
        <v>45352</v>
      </c>
      <c r="B29" s="52">
        <v>7081832.5161290327</v>
      </c>
      <c r="C29" s="52">
        <v>23376823</v>
      </c>
      <c r="D29" s="52">
        <v>18892773</v>
      </c>
      <c r="E29" s="52">
        <v>30261528.578947369</v>
      </c>
      <c r="F29" s="52">
        <v>49493946.631578945</v>
      </c>
      <c r="G29" s="52">
        <v>18668517</v>
      </c>
      <c r="H29" s="52">
        <v>11096391.580645161</v>
      </c>
    </row>
    <row r="30" spans="1:8" x14ac:dyDescent="0.2">
      <c r="A30" s="1">
        <v>45383</v>
      </c>
      <c r="B30" s="52">
        <v>7630011.4333333336</v>
      </c>
      <c r="C30" s="52">
        <v>22950431</v>
      </c>
      <c r="D30" s="52">
        <v>21838076</v>
      </c>
      <c r="E30" s="52">
        <v>30454580.350000001</v>
      </c>
      <c r="F30" s="52">
        <v>52968595.799999997</v>
      </c>
      <c r="G30" s="52">
        <v>20004250</v>
      </c>
      <c r="H30" s="52">
        <v>12667889.199999999</v>
      </c>
    </row>
    <row r="31" spans="1:8" x14ac:dyDescent="0.2">
      <c r="A31" s="1">
        <v>45413</v>
      </c>
      <c r="B31" s="52">
        <v>8593399</v>
      </c>
      <c r="C31" s="52">
        <v>26037937</v>
      </c>
      <c r="D31" s="52">
        <v>23270124</v>
      </c>
      <c r="E31" s="52">
        <v>34679236.227272727</v>
      </c>
      <c r="F31" s="52">
        <v>58612079.409090906</v>
      </c>
      <c r="G31" s="52">
        <v>22203466</v>
      </c>
      <c r="H31" s="52">
        <v>14810850.419354839</v>
      </c>
    </row>
    <row r="32" spans="1:8" x14ac:dyDescent="0.2">
      <c r="A32" s="1">
        <v>45444</v>
      </c>
      <c r="B32" s="52">
        <v>10104690</v>
      </c>
      <c r="C32" s="52">
        <v>29019930</v>
      </c>
      <c r="D32" s="52">
        <v>23177421</v>
      </c>
      <c r="E32" s="52">
        <v>38943450.470588237</v>
      </c>
      <c r="F32" s="52">
        <v>62771544.647058822</v>
      </c>
      <c r="G32" s="52">
        <v>25712532</v>
      </c>
      <c r="H32" s="52">
        <v>18185776.300000001</v>
      </c>
    </row>
    <row r="33" spans="1:8" x14ac:dyDescent="0.2">
      <c r="A33" s="1">
        <v>45474</v>
      </c>
      <c r="B33" s="52">
        <v>12183678</v>
      </c>
      <c r="C33" s="52">
        <v>31935621</v>
      </c>
      <c r="D33" s="52">
        <v>24632600</v>
      </c>
      <c r="E33" s="52">
        <v>44118951.272727273</v>
      </c>
      <c r="F33" s="52">
        <v>69509304.13636364</v>
      </c>
      <c r="G33" s="52">
        <v>30115468</v>
      </c>
      <c r="H33" s="52">
        <v>21504653.290322579</v>
      </c>
    </row>
    <row r="34" spans="1:8" x14ac:dyDescent="0.2">
      <c r="A34" s="1">
        <v>45505</v>
      </c>
      <c r="B34" s="52">
        <v>12750438.454545455</v>
      </c>
      <c r="C34" s="52">
        <v>31935794.181818184</v>
      </c>
      <c r="D34" s="52">
        <v>26411855.772727273</v>
      </c>
      <c r="E34" s="52">
        <v>44686238.227272727</v>
      </c>
      <c r="F34" s="52">
        <v>71955739.86363636</v>
      </c>
      <c r="G34" s="52">
        <v>34632087.272727273</v>
      </c>
      <c r="H34" s="52">
        <v>22520769.451612901</v>
      </c>
    </row>
    <row r="35" spans="1:8" x14ac:dyDescent="0.2">
      <c r="A35" s="1">
        <v>45536</v>
      </c>
      <c r="B35" s="52">
        <v>13079415.952380951</v>
      </c>
      <c r="C35" s="52">
        <v>32063356.238095239</v>
      </c>
      <c r="D35" s="52">
        <v>28575338.142857134</v>
      </c>
      <c r="E35" s="52">
        <v>45142816</v>
      </c>
      <c r="F35" s="52">
        <v>74560327.809523806</v>
      </c>
      <c r="G35" s="52">
        <v>38627134.714285716</v>
      </c>
      <c r="H35" s="52">
        <v>22817438.952380951</v>
      </c>
    </row>
    <row r="36" spans="1:8" x14ac:dyDescent="0.2">
      <c r="A36" s="1">
        <v>45566</v>
      </c>
      <c r="B36" s="52">
        <v>13637918.909090908</v>
      </c>
      <c r="C36" s="52">
        <v>32236157.136363637</v>
      </c>
      <c r="D36" s="52">
        <v>31561857.136363633</v>
      </c>
      <c r="E36" s="52">
        <v>45874094.045454547</v>
      </c>
      <c r="F36" s="52">
        <v>78306801.86363636</v>
      </c>
      <c r="G36" s="52">
        <v>42944560.909090906</v>
      </c>
      <c r="H36" s="52">
        <v>23196789.40909091</v>
      </c>
    </row>
    <row r="37" spans="1:8" x14ac:dyDescent="0.2">
      <c r="A37" s="1">
        <v>45597</v>
      </c>
      <c r="B37" s="52">
        <v>14183682.47368421</v>
      </c>
      <c r="C37" s="52">
        <v>33031086.736842107</v>
      </c>
      <c r="D37" s="52">
        <v>34187884.684210524</v>
      </c>
      <c r="E37" s="52">
        <v>47215016.842105262</v>
      </c>
      <c r="F37" s="52">
        <v>82348120.105263159</v>
      </c>
      <c r="G37" s="52">
        <v>46999322.105263159</v>
      </c>
      <c r="H37" s="52">
        <v>24696063.842105262</v>
      </c>
    </row>
    <row r="38" spans="1:8" x14ac:dyDescent="0.2">
      <c r="A38" s="1">
        <v>45627</v>
      </c>
      <c r="B38" s="52">
        <v>15950448.210526315</v>
      </c>
      <c r="C38" s="52">
        <v>36922222.842105262</v>
      </c>
      <c r="D38" s="52">
        <v>36260071.950000003</v>
      </c>
      <c r="E38" s="52">
        <v>52872671.052631579</v>
      </c>
      <c r="F38" s="52">
        <v>90252513.052631572</v>
      </c>
      <c r="G38" s="52">
        <v>50610226.421052635</v>
      </c>
      <c r="H38" s="52">
        <v>27445682.421052631</v>
      </c>
    </row>
    <row r="39" spans="1:8" x14ac:dyDescent="0.2">
      <c r="A39" s="1">
        <v>45658</v>
      </c>
      <c r="B39" s="52">
        <v>17877220.954545453</v>
      </c>
      <c r="C39" s="52">
        <v>37287972.863636367</v>
      </c>
      <c r="D39" s="52">
        <v>37585404.454545453</v>
      </c>
      <c r="E39" s="52">
        <v>55165193.81818182</v>
      </c>
      <c r="F39" s="52">
        <v>93803081.5</v>
      </c>
      <c r="G39" s="52">
        <v>54415717.727272727</v>
      </c>
      <c r="H39" s="52">
        <v>30246030.863636363</v>
      </c>
    </row>
    <row r="40" spans="1:8" x14ac:dyDescent="0.2">
      <c r="A40" s="1">
        <v>45689</v>
      </c>
      <c r="B40" s="52">
        <v>18114633.649999999</v>
      </c>
      <c r="C40" s="52">
        <v>36172966.049999997</v>
      </c>
      <c r="D40" s="52">
        <v>41182218.399999999</v>
      </c>
      <c r="E40" s="52">
        <v>54287599.700000003</v>
      </c>
      <c r="F40" s="52">
        <v>96569680.049999997</v>
      </c>
      <c r="G40" s="52">
        <v>57257306.5</v>
      </c>
      <c r="H40" s="52">
        <v>30167635.199999999</v>
      </c>
    </row>
    <row r="41" spans="1:8" x14ac:dyDescent="0.2">
      <c r="A41" s="3">
        <v>45717</v>
      </c>
      <c r="B41" s="53">
        <v>19106326.156265076</v>
      </c>
      <c r="C41" s="53">
        <v>33989195.778368376</v>
      </c>
      <c r="D41" s="53">
        <v>43210946.610083878</v>
      </c>
      <c r="E41" s="53">
        <v>53770520.96442315</v>
      </c>
      <c r="F41" s="53">
        <v>96306468.544717342</v>
      </c>
      <c r="G41" s="53">
        <v>62621610.830906436</v>
      </c>
      <c r="H41" s="53">
        <v>30987864.164276507</v>
      </c>
    </row>
    <row r="42" spans="1:8" x14ac:dyDescent="0.2">
      <c r="A42" s="3">
        <v>45748</v>
      </c>
      <c r="B42" s="53">
        <v>20441542.627563819</v>
      </c>
      <c r="C42" s="53">
        <v>33663182.996593252</v>
      </c>
      <c r="D42" s="53">
        <v>44109178.756275155</v>
      </c>
      <c r="E42" s="53">
        <v>53568200.63629853</v>
      </c>
      <c r="F42" s="53">
        <v>98213904.380432233</v>
      </c>
      <c r="G42" s="53">
        <v>66541370.20270063</v>
      </c>
      <c r="H42" s="53">
        <v>32474060.225693993</v>
      </c>
    </row>
    <row r="43" spans="1:8" x14ac:dyDescent="0.2">
      <c r="A43" s="3">
        <v>45778</v>
      </c>
      <c r="B43" s="53">
        <v>22061302.425343957</v>
      </c>
      <c r="C43" s="53">
        <v>33056413.540633447</v>
      </c>
      <c r="D43" s="53">
        <v>45020756.391641401</v>
      </c>
      <c r="E43" s="53">
        <v>54682912.058166809</v>
      </c>
      <c r="F43" s="53">
        <v>100138472.35761881</v>
      </c>
      <c r="G43" s="53">
        <v>70125135.999647647</v>
      </c>
      <c r="H43" s="53">
        <v>34241361.215731591</v>
      </c>
    </row>
    <row r="44" spans="1:8" x14ac:dyDescent="0.2">
      <c r="A44" s="3">
        <v>45809</v>
      </c>
      <c r="B44" s="53">
        <v>24099698.873360045</v>
      </c>
      <c r="C44" s="53">
        <v>32825689.956279699</v>
      </c>
      <c r="D44" s="53">
        <v>46841113.926657699</v>
      </c>
      <c r="E44" s="53">
        <v>56503310.048210889</v>
      </c>
      <c r="F44" s="53">
        <v>103766502.75629744</v>
      </c>
      <c r="G44" s="53">
        <v>73307099.231744111</v>
      </c>
      <c r="H44" s="53">
        <v>36632945.484322943</v>
      </c>
    </row>
    <row r="45" spans="1:8" x14ac:dyDescent="0.2">
      <c r="A45" s="3">
        <v>45839</v>
      </c>
      <c r="B45" s="53">
        <v>26934343.946387392</v>
      </c>
      <c r="C45" s="53">
        <v>34215009.631819278</v>
      </c>
      <c r="D45" s="53">
        <v>48928490.985298149</v>
      </c>
      <c r="E45" s="53">
        <v>60664466.091491759</v>
      </c>
      <c r="F45" s="53">
        <v>110077844.56350483</v>
      </c>
      <c r="G45" s="53">
        <v>76633170.951912314</v>
      </c>
      <c r="H45" s="53">
        <v>40204617.960052133</v>
      </c>
    </row>
    <row r="46" spans="1:8" x14ac:dyDescent="0.2">
      <c r="A46" s="3">
        <v>45870</v>
      </c>
      <c r="B46" s="53">
        <v>28003827.787272085</v>
      </c>
      <c r="C46" s="53">
        <v>34158747.053852506</v>
      </c>
      <c r="D46" s="53">
        <v>55341568.718858391</v>
      </c>
      <c r="E46" s="53">
        <v>61231357.433038391</v>
      </c>
      <c r="F46" s="53">
        <v>117504143.55998297</v>
      </c>
      <c r="G46" s="53">
        <v>79131760.420715138</v>
      </c>
      <c r="H46" s="53">
        <v>42183173.621748142</v>
      </c>
    </row>
    <row r="47" spans="1:8" x14ac:dyDescent="0.2">
      <c r="A47" s="3">
        <v>45901</v>
      </c>
      <c r="B47" s="53">
        <v>28690956.92851207</v>
      </c>
      <c r="C47" s="53">
        <v>34791916.949936837</v>
      </c>
      <c r="D47" s="53">
        <v>52576776.275845893</v>
      </c>
      <c r="E47" s="53">
        <v>62830703.554874755</v>
      </c>
      <c r="F47" s="53">
        <v>116059650.15429479</v>
      </c>
      <c r="G47" s="53">
        <v>82080859.079290047</v>
      </c>
      <c r="H47" s="53">
        <v>42676949.154656641</v>
      </c>
    </row>
    <row r="48" spans="1:8" x14ac:dyDescent="0.2">
      <c r="A48" s="3">
        <v>45931</v>
      </c>
      <c r="B48" s="53">
        <v>29577534.439310413</v>
      </c>
      <c r="C48" s="53">
        <v>35644533.806164481</v>
      </c>
      <c r="D48" s="53">
        <v>53291597.554047883</v>
      </c>
      <c r="E48" s="53">
        <v>64453728.782748446</v>
      </c>
      <c r="F48" s="53">
        <v>118513665.79952277</v>
      </c>
      <c r="G48" s="53">
        <v>85338468.417144239</v>
      </c>
      <c r="H48" s="53">
        <v>43854083.608758092</v>
      </c>
    </row>
    <row r="49" spans="1:8" x14ac:dyDescent="0.2">
      <c r="A49" s="3">
        <v>45962</v>
      </c>
      <c r="B49" s="53">
        <v>30579677.097601011</v>
      </c>
      <c r="C49" s="53">
        <v>36306000.650122426</v>
      </c>
      <c r="D49" s="53">
        <v>54507878.257500961</v>
      </c>
      <c r="E49" s="53">
        <v>66967189.806151144</v>
      </c>
      <c r="F49" s="53">
        <v>121393556.00522439</v>
      </c>
      <c r="G49" s="53">
        <v>88121193.415723234</v>
      </c>
      <c r="H49" s="53">
        <v>45197914.123472959</v>
      </c>
    </row>
    <row r="50" spans="1:8" x14ac:dyDescent="0.2">
      <c r="A50" s="3">
        <v>45992</v>
      </c>
      <c r="B50" s="53">
        <v>33875732.119288959</v>
      </c>
      <c r="C50" s="53">
        <v>39602140.304471247</v>
      </c>
      <c r="D50" s="53">
        <v>55003107.230602905</v>
      </c>
      <c r="E50" s="53">
        <v>74711104.755182669</v>
      </c>
      <c r="F50" s="53">
        <v>128480979.6543631</v>
      </c>
      <c r="G50" s="53">
        <v>90793075.830044478</v>
      </c>
      <c r="H50" s="53">
        <v>49319542.284199201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987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P15" sqref="P15"/>
    </sheetView>
  </sheetViews>
  <sheetFormatPr baseColWidth="10" defaultColWidth="12.6640625" defaultRowHeight="15" customHeight="1" x14ac:dyDescent="0.2"/>
  <cols>
    <col min="1" max="1" width="26.6640625" style="14" customWidth="1"/>
    <col min="2" max="2" width="7.5" style="14" customWidth="1"/>
    <col min="3" max="3" width="18.33203125" style="14" customWidth="1"/>
    <col min="4" max="5" width="11.5" style="14" customWidth="1"/>
    <col min="6" max="7" width="11.6640625" style="14" customWidth="1"/>
    <col min="8" max="15" width="11.5" style="14" customWidth="1"/>
    <col min="16" max="16384" width="12.6640625" style="14"/>
  </cols>
  <sheetData>
    <row r="1" spans="1:15" ht="14.25" customHeight="1" x14ac:dyDescent="0.2">
      <c r="A1" s="12" t="s">
        <v>32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14.25" customHeight="1" x14ac:dyDescent="0.2">
      <c r="A2" s="15"/>
      <c r="B2" s="16"/>
      <c r="C2" s="17"/>
      <c r="D2" s="74">
        <v>2022</v>
      </c>
      <c r="E2" s="74">
        <v>2023</v>
      </c>
      <c r="F2" s="74" t="s">
        <v>33</v>
      </c>
      <c r="G2" s="79" t="s">
        <v>34</v>
      </c>
      <c r="H2" s="71" t="s">
        <v>33</v>
      </c>
      <c r="I2" s="72"/>
      <c r="J2" s="72"/>
      <c r="K2" s="73"/>
      <c r="L2" s="76" t="s">
        <v>34</v>
      </c>
      <c r="M2" s="77"/>
      <c r="N2" s="77"/>
      <c r="O2" s="78"/>
    </row>
    <row r="3" spans="1:15" ht="14.25" customHeight="1" thickBot="1" x14ac:dyDescent="0.25">
      <c r="A3" s="18"/>
      <c r="B3" s="13"/>
      <c r="C3" s="19"/>
      <c r="D3" s="75"/>
      <c r="E3" s="75"/>
      <c r="F3" s="75"/>
      <c r="G3" s="80"/>
      <c r="H3" s="57" t="s">
        <v>35</v>
      </c>
      <c r="I3" s="20" t="s">
        <v>36</v>
      </c>
      <c r="J3" s="20" t="s">
        <v>101</v>
      </c>
      <c r="K3" s="58" t="s">
        <v>102</v>
      </c>
      <c r="L3" s="20" t="s">
        <v>39</v>
      </c>
      <c r="M3" s="20" t="s">
        <v>40</v>
      </c>
      <c r="N3" s="20" t="s">
        <v>37</v>
      </c>
      <c r="O3" s="21" t="s">
        <v>38</v>
      </c>
    </row>
    <row r="4" spans="1:15" ht="14.25" customHeight="1" thickBot="1" x14ac:dyDescent="0.25">
      <c r="A4" s="22" t="s">
        <v>41</v>
      </c>
      <c r="B4" s="23"/>
      <c r="C4" s="24"/>
      <c r="D4" s="25"/>
      <c r="E4" s="25"/>
      <c r="F4" s="25"/>
      <c r="G4" s="22"/>
      <c r="H4" s="59"/>
      <c r="I4" s="23"/>
      <c r="J4" s="23"/>
      <c r="K4" s="60"/>
      <c r="L4" s="23"/>
      <c r="M4" s="23"/>
      <c r="N4" s="23"/>
      <c r="O4" s="24"/>
    </row>
    <row r="5" spans="1:15" ht="14.25" customHeight="1" x14ac:dyDescent="0.2">
      <c r="A5" s="18" t="s">
        <v>42</v>
      </c>
      <c r="B5" s="13" t="s">
        <v>43</v>
      </c>
      <c r="C5" s="19" t="s">
        <v>44</v>
      </c>
      <c r="D5" s="26">
        <v>5.2698796689142346</v>
      </c>
      <c r="E5" s="26">
        <v>-1.6110016199314625</v>
      </c>
      <c r="F5" s="26">
        <v>-1.7062545859911848</v>
      </c>
      <c r="G5" s="27">
        <v>5.4577814691685322</v>
      </c>
      <c r="H5" s="61">
        <v>-5.155604121319934</v>
      </c>
      <c r="I5" s="62">
        <v>-1.6667378123116916</v>
      </c>
      <c r="J5" s="62">
        <v>-2.0234764126600635</v>
      </c>
      <c r="K5" s="63">
        <v>2.0741930207180959</v>
      </c>
      <c r="L5" s="28">
        <v>8.3586905718100226</v>
      </c>
      <c r="M5" s="28">
        <v>4.6277978749630799</v>
      </c>
      <c r="N5" s="28">
        <v>5.190455388163917</v>
      </c>
      <c r="O5" s="40">
        <v>3.8371769348155782</v>
      </c>
    </row>
    <row r="6" spans="1:15" ht="14.25" customHeight="1" x14ac:dyDescent="0.2">
      <c r="A6" s="18" t="s">
        <v>45</v>
      </c>
      <c r="B6" s="13" t="s">
        <v>43</v>
      </c>
      <c r="C6" s="19" t="s">
        <v>44</v>
      </c>
      <c r="D6" s="26">
        <v>-3.0394987947702679</v>
      </c>
      <c r="E6" s="26">
        <v>-23.762760791619609</v>
      </c>
      <c r="F6" s="26">
        <v>31.314959010185618</v>
      </c>
      <c r="G6" s="27">
        <v>-5.9940498002949427</v>
      </c>
      <c r="H6" s="61">
        <v>9.2943230465490032</v>
      </c>
      <c r="I6" s="62">
        <v>82.040160840375776</v>
      </c>
      <c r="J6" s="62">
        <v>14.012633470636104</v>
      </c>
      <c r="K6" s="63">
        <v>3.9567310099242858</v>
      </c>
      <c r="L6" s="28">
        <v>-4.2446983083378687</v>
      </c>
      <c r="M6" s="28">
        <v>-11.21723449890416</v>
      </c>
      <c r="N6" s="28">
        <v>-2.9718216168628353</v>
      </c>
      <c r="O6" s="40">
        <v>0.9159916582373917</v>
      </c>
    </row>
    <row r="7" spans="1:15" ht="14.25" customHeight="1" x14ac:dyDescent="0.2">
      <c r="A7" s="18" t="s">
        <v>46</v>
      </c>
      <c r="B7" s="13" t="s">
        <v>43</v>
      </c>
      <c r="C7" s="19" t="s">
        <v>44</v>
      </c>
      <c r="D7" s="26">
        <v>5.8600992569785237</v>
      </c>
      <c r="E7" s="26">
        <v>0.41655572273777697</v>
      </c>
      <c r="F7" s="26">
        <v>-3.709028101494094</v>
      </c>
      <c r="G7" s="27">
        <v>6.5128889833994785</v>
      </c>
      <c r="H7" s="61">
        <v>-5.7138009147530973</v>
      </c>
      <c r="I7" s="62">
        <v>-7.6037688733166302</v>
      </c>
      <c r="J7" s="62">
        <v>-2.8979316492158125</v>
      </c>
      <c r="K7" s="63">
        <v>1.4699710833561364</v>
      </c>
      <c r="L7" s="28">
        <v>9.3243618550213014</v>
      </c>
      <c r="M7" s="28">
        <v>7.2130950263628257</v>
      </c>
      <c r="N7" s="28">
        <v>5.7292180815410099</v>
      </c>
      <c r="O7" s="40">
        <v>4.0321422760849934</v>
      </c>
    </row>
    <row r="8" spans="1:15" ht="14.25" customHeight="1" x14ac:dyDescent="0.2">
      <c r="A8" s="18" t="s">
        <v>47</v>
      </c>
      <c r="B8" s="13" t="s">
        <v>43</v>
      </c>
      <c r="C8" s="19" t="s">
        <v>48</v>
      </c>
      <c r="D8" s="26">
        <v>78.828349480330687</v>
      </c>
      <c r="E8" s="26">
        <v>131.57707989805186</v>
      </c>
      <c r="F8" s="26">
        <v>202.62836039237467</v>
      </c>
      <c r="G8" s="27">
        <v>45.495375399926232</v>
      </c>
      <c r="H8" s="61">
        <v>248.24125164660961</v>
      </c>
      <c r="I8" s="62">
        <v>251.13617690547682</v>
      </c>
      <c r="J8" s="62">
        <v>209.48350274739704</v>
      </c>
      <c r="K8" s="63">
        <v>151.04034308051885</v>
      </c>
      <c r="L8" s="28">
        <v>74.496056861989928</v>
      </c>
      <c r="M8" s="28">
        <v>48.254565745379608</v>
      </c>
      <c r="N8" s="28">
        <v>39.352573770143337</v>
      </c>
      <c r="O8" s="40">
        <v>31.720326012265154</v>
      </c>
    </row>
    <row r="9" spans="1:15" ht="14.25" customHeight="1" x14ac:dyDescent="0.2">
      <c r="A9" s="18"/>
      <c r="B9" s="13" t="s">
        <v>43</v>
      </c>
      <c r="C9" s="19" t="s">
        <v>49</v>
      </c>
      <c r="D9" s="26">
        <v>82.652824186411976</v>
      </c>
      <c r="E9" s="26">
        <v>191.40499670416361</v>
      </c>
      <c r="F9" s="26">
        <v>579.24580323488919</v>
      </c>
      <c r="G9" s="27">
        <v>842.77585590492004</v>
      </c>
      <c r="H9" s="61">
        <v>418.19184095085001</v>
      </c>
      <c r="I9" s="62">
        <v>555.06215819585157</v>
      </c>
      <c r="J9" s="62">
        <v>635.53567966430194</v>
      </c>
      <c r="K9" s="63">
        <v>708.19353412855298</v>
      </c>
      <c r="L9" s="28">
        <v>729.72827257779761</v>
      </c>
      <c r="M9" s="28">
        <v>822.90499225019164</v>
      </c>
      <c r="N9" s="28">
        <v>885.63532683977826</v>
      </c>
      <c r="O9" s="40">
        <v>932.83483195191229</v>
      </c>
    </row>
    <row r="10" spans="1:15" ht="14.25" customHeight="1" thickBot="1" x14ac:dyDescent="0.25">
      <c r="A10" s="18"/>
      <c r="B10" s="13" t="s">
        <v>43</v>
      </c>
      <c r="C10" s="19" t="s">
        <v>50</v>
      </c>
      <c r="D10" s="26">
        <v>629.30611592400544</v>
      </c>
      <c r="E10" s="26">
        <v>647.54056322724728</v>
      </c>
      <c r="F10" s="26">
        <v>627.25854845676383</v>
      </c>
      <c r="G10" s="27">
        <v>755.90634641353495</v>
      </c>
      <c r="H10" s="61">
        <v>501.10917317392352</v>
      </c>
      <c r="I10" s="62">
        <v>626.12764601900903</v>
      </c>
      <c r="J10" s="62">
        <v>674.57323263700539</v>
      </c>
      <c r="K10" s="63">
        <v>707.2241419971175</v>
      </c>
      <c r="L10" s="28">
        <v>685.83484264830599</v>
      </c>
      <c r="M10" s="28">
        <v>750.88053165394524</v>
      </c>
      <c r="N10" s="28">
        <v>784.58292863111888</v>
      </c>
      <c r="O10" s="40">
        <v>802.32708272076945</v>
      </c>
    </row>
    <row r="11" spans="1:15" ht="14.25" customHeight="1" thickBot="1" x14ac:dyDescent="0.25">
      <c r="A11" s="22" t="s">
        <v>51</v>
      </c>
      <c r="B11" s="23"/>
      <c r="C11" s="24"/>
      <c r="D11" s="37"/>
      <c r="E11" s="37"/>
      <c r="F11" s="37"/>
      <c r="G11" s="38"/>
      <c r="H11" s="64"/>
      <c r="I11" s="39"/>
      <c r="J11" s="39"/>
      <c r="K11" s="65"/>
      <c r="L11" s="44"/>
      <c r="M11" s="44"/>
      <c r="N11" s="44"/>
      <c r="O11" s="45"/>
    </row>
    <row r="12" spans="1:15" ht="14.25" customHeight="1" x14ac:dyDescent="0.2">
      <c r="A12" s="18" t="s">
        <v>3</v>
      </c>
      <c r="B12" s="13" t="s">
        <v>52</v>
      </c>
      <c r="C12" s="19" t="s">
        <v>53</v>
      </c>
      <c r="D12" s="26">
        <v>94.75456475628819</v>
      </c>
      <c r="E12" s="26">
        <v>211.1984716760889</v>
      </c>
      <c r="F12" s="27">
        <v>118.9</v>
      </c>
      <c r="G12" s="29">
        <v>38.988928451256164</v>
      </c>
      <c r="H12" s="61">
        <v>273.54487822925131</v>
      </c>
      <c r="I12" s="62">
        <v>278.71543111935352</v>
      </c>
      <c r="J12" s="62">
        <v>234.23800711729004</v>
      </c>
      <c r="K12" s="63">
        <v>154.35896082178476</v>
      </c>
      <c r="L12" s="28">
        <v>67.18497759617054</v>
      </c>
      <c r="M12" s="28">
        <v>40.789813544215114</v>
      </c>
      <c r="N12" s="28">
        <v>31.249280702370939</v>
      </c>
      <c r="O12" s="40">
        <v>26.516990430562394</v>
      </c>
    </row>
    <row r="13" spans="1:15" ht="14.25" customHeight="1" x14ac:dyDescent="0.2">
      <c r="A13" s="18" t="s">
        <v>4</v>
      </c>
      <c r="B13" s="13" t="s">
        <v>52</v>
      </c>
      <c r="C13" s="19" t="s">
        <v>53</v>
      </c>
      <c r="D13" s="26">
        <v>90.6</v>
      </c>
      <c r="E13" s="26">
        <v>229.4</v>
      </c>
      <c r="F13" s="27">
        <v>105</v>
      </c>
      <c r="G13" s="29">
        <v>38.376916837712763</v>
      </c>
      <c r="H13" s="61">
        <v>289.84531733784365</v>
      </c>
      <c r="I13" s="62">
        <v>278.33909073262902</v>
      </c>
      <c r="J13" s="62">
        <v>225.29220688558414</v>
      </c>
      <c r="K13" s="63">
        <v>142.57866465432514</v>
      </c>
      <c r="L13" s="28">
        <v>60.787243416954404</v>
      </c>
      <c r="M13" s="28">
        <v>40.612333300885673</v>
      </c>
      <c r="N13" s="28">
        <v>32.461357474189697</v>
      </c>
      <c r="O13" s="40">
        <v>26.861605682441912</v>
      </c>
    </row>
    <row r="14" spans="1:15" ht="14.25" customHeight="1" x14ac:dyDescent="0.2">
      <c r="A14" s="18" t="s">
        <v>54</v>
      </c>
      <c r="B14" s="13" t="s">
        <v>52</v>
      </c>
      <c r="C14" s="19" t="s">
        <v>55</v>
      </c>
      <c r="D14" s="26">
        <v>172.90315999999999</v>
      </c>
      <c r="E14" s="26">
        <v>641.99473157894738</v>
      </c>
      <c r="F14" s="27">
        <v>1019.4389930660471</v>
      </c>
      <c r="G14" s="29">
        <v>1088.54</v>
      </c>
      <c r="H14" s="61">
        <v>834.33881768173922</v>
      </c>
      <c r="I14" s="62">
        <v>885.93950323612808</v>
      </c>
      <c r="J14" s="62">
        <v>942.22650305237312</v>
      </c>
      <c r="K14" s="63">
        <v>999.89830285120263</v>
      </c>
      <c r="L14" s="28">
        <v>1040.2945342073804</v>
      </c>
      <c r="M14" s="28">
        <v>1071.8164988883982</v>
      </c>
      <c r="N14" s="28">
        <v>1104.2936106212155</v>
      </c>
      <c r="O14" s="40">
        <v>1137.7548113166488</v>
      </c>
    </row>
    <row r="15" spans="1:15" ht="14.25" customHeight="1" x14ac:dyDescent="0.2">
      <c r="A15" s="18"/>
      <c r="B15" s="13" t="s">
        <v>52</v>
      </c>
      <c r="C15" s="19" t="s">
        <v>53</v>
      </c>
      <c r="D15" s="26">
        <v>69.850521502299884</v>
      </c>
      <c r="E15" s="26">
        <v>271.30306443152767</v>
      </c>
      <c r="F15" s="27">
        <v>58.792423507712968</v>
      </c>
      <c r="G15" s="29">
        <v>18.888044386652968</v>
      </c>
      <c r="H15" s="61">
        <v>333.80992531755123</v>
      </c>
      <c r="I15" s="62">
        <v>282.34998569726542</v>
      </c>
      <c r="J15" s="62">
        <v>201.58329237487845</v>
      </c>
      <c r="K15" s="63">
        <v>123.66343045353703</v>
      </c>
      <c r="L15" s="28">
        <v>24.684901644382506</v>
      </c>
      <c r="M15" s="28">
        <v>20.980777465425724</v>
      </c>
      <c r="N15" s="28">
        <v>17.200440344632707</v>
      </c>
      <c r="O15" s="40">
        <v>13.787052950520007</v>
      </c>
    </row>
    <row r="16" spans="1:15" ht="14.25" customHeight="1" x14ac:dyDescent="0.2">
      <c r="A16" s="18" t="s">
        <v>56</v>
      </c>
      <c r="B16" s="13" t="s">
        <v>57</v>
      </c>
      <c r="C16" s="19" t="s">
        <v>95</v>
      </c>
      <c r="D16" s="26">
        <v>95.2</v>
      </c>
      <c r="E16" s="26">
        <v>97</v>
      </c>
      <c r="F16" s="27">
        <v>95.725912527149205</v>
      </c>
      <c r="G16" s="29">
        <v>78.5</v>
      </c>
      <c r="H16" s="61">
        <v>118.14666666666669</v>
      </c>
      <c r="I16" s="62">
        <v>93.529999999999987</v>
      </c>
      <c r="J16" s="62">
        <v>87.03</v>
      </c>
      <c r="K16" s="63">
        <v>82.213123081896939</v>
      </c>
      <c r="L16" s="28">
        <v>80.284274704479174</v>
      </c>
      <c r="M16" s="28">
        <v>79.086021868980495</v>
      </c>
      <c r="N16" s="28">
        <v>77.905653106833213</v>
      </c>
      <c r="O16" s="40">
        <v>76.742901496007093</v>
      </c>
    </row>
    <row r="17" spans="1:15" ht="14.25" customHeight="1" x14ac:dyDescent="0.2">
      <c r="A17" s="18"/>
      <c r="B17" s="13" t="s">
        <v>43</v>
      </c>
      <c r="C17" s="19" t="s">
        <v>58</v>
      </c>
      <c r="D17" s="26">
        <v>-16.097935567688637</v>
      </c>
      <c r="E17" s="26">
        <v>1.8907563025210017</v>
      </c>
      <c r="F17" s="27">
        <v>-1.3134922400523608</v>
      </c>
      <c r="G17" s="29">
        <v>-17.5</v>
      </c>
      <c r="H17" s="61">
        <v>25.021963307072404</v>
      </c>
      <c r="I17" s="62">
        <v>-8.3554559409315665E-2</v>
      </c>
      <c r="J17" s="62">
        <v>-13.0794966078937</v>
      </c>
      <c r="K17" s="63">
        <v>-17.148946630346217</v>
      </c>
      <c r="L17" s="28">
        <v>-32.041108338282356</v>
      </c>
      <c r="M17" s="28">
        <v>-15.370063274868661</v>
      </c>
      <c r="N17" s="28">
        <v>-10.484065621057203</v>
      </c>
      <c r="O17" s="40">
        <v>-6.6537085331750063</v>
      </c>
    </row>
    <row r="18" spans="1:15" ht="14.25" customHeight="1" x14ac:dyDescent="0.2">
      <c r="A18" s="18" t="s">
        <v>59</v>
      </c>
      <c r="B18" s="13" t="s">
        <v>57</v>
      </c>
      <c r="C18" s="19" t="s">
        <v>53</v>
      </c>
      <c r="D18" s="26">
        <v>93.766769063265528</v>
      </c>
      <c r="E18" s="26">
        <v>165.59064848186873</v>
      </c>
      <c r="F18" s="27">
        <v>168.82586584655357</v>
      </c>
      <c r="G18" s="29">
        <v>52.073604324624782</v>
      </c>
      <c r="H18" s="61">
        <v>229.13722463168517</v>
      </c>
      <c r="I18" s="62">
        <v>256.61633314909119</v>
      </c>
      <c r="J18" s="62">
        <v>219.25313119158739</v>
      </c>
      <c r="K18" s="63">
        <v>169.75324923629711</v>
      </c>
      <c r="L18" s="28">
        <v>95.792447662473478</v>
      </c>
      <c r="M18" s="28">
        <v>58.590054053388506</v>
      </c>
      <c r="N18" s="28">
        <v>41.295351858102158</v>
      </c>
      <c r="O18" s="40">
        <v>32.152699497802843</v>
      </c>
    </row>
    <row r="19" spans="1:15" ht="14.25" customHeight="1" x14ac:dyDescent="0.2">
      <c r="A19" s="18" t="s">
        <v>60</v>
      </c>
      <c r="B19" s="13" t="s">
        <v>57</v>
      </c>
      <c r="C19" s="19" t="s">
        <v>53</v>
      </c>
      <c r="D19" s="26">
        <v>-0.5072002775692086</v>
      </c>
      <c r="E19" s="26">
        <v>-1.1465554215243419</v>
      </c>
      <c r="F19" s="27">
        <v>8.7976172470607406</v>
      </c>
      <c r="G19" s="29">
        <f>+((1+G18/100)/(1+G12/100)-1)*100</f>
        <v>9.4141857334754775</v>
      </c>
      <c r="H19" s="61">
        <v>-16.175007118684881</v>
      </c>
      <c r="I19" s="62">
        <v>-7.900564470764837</v>
      </c>
      <c r="J19" s="62">
        <v>-6.3700913425232208</v>
      </c>
      <c r="K19" s="63">
        <f>((1+K18/100)/(1+K12/100)-1)*100</f>
        <v>6.0521903237756414</v>
      </c>
      <c r="L19" s="28">
        <f t="shared" ref="L19:O19" si="0">((1+L18/100)/(1+L12/100)-1)*100</f>
        <v>17.11126829553027</v>
      </c>
      <c r="M19" s="28">
        <f t="shared" si="0"/>
        <v>12.643130963152549</v>
      </c>
      <c r="N19" s="28">
        <f t="shared" si="0"/>
        <v>7.6541913997321798</v>
      </c>
      <c r="O19" s="40">
        <f t="shared" si="0"/>
        <v>4.4545076894897839</v>
      </c>
    </row>
    <row r="20" spans="1:15" ht="14.25" customHeight="1" thickBot="1" x14ac:dyDescent="0.25">
      <c r="A20" s="18" t="s">
        <v>61</v>
      </c>
      <c r="B20" s="13" t="s">
        <v>57</v>
      </c>
      <c r="C20" s="19" t="s">
        <v>53</v>
      </c>
      <c r="D20" s="26"/>
      <c r="E20" s="26"/>
      <c r="F20" s="27">
        <v>244.19356812139864</v>
      </c>
      <c r="G20" s="29">
        <v>53.105355477902009</v>
      </c>
      <c r="H20" s="61">
        <v>257.44461318172335</v>
      </c>
      <c r="I20" s="62">
        <v>331.13396431056827</v>
      </c>
      <c r="J20" s="62">
        <v>306.00676800474974</v>
      </c>
      <c r="K20" s="63">
        <v>243.80042216598525</v>
      </c>
      <c r="L20" s="28">
        <v>109.5375306377115</v>
      </c>
      <c r="M20" s="28">
        <v>55.212537152204263</v>
      </c>
      <c r="N20" s="28">
        <v>40.38769035014942</v>
      </c>
      <c r="O20" s="40">
        <v>33.591737403029896</v>
      </c>
    </row>
    <row r="21" spans="1:15" ht="14.25" customHeight="1" thickBot="1" x14ac:dyDescent="0.25">
      <c r="A21" s="22" t="s">
        <v>62</v>
      </c>
      <c r="B21" s="23"/>
      <c r="C21" s="24"/>
      <c r="D21" s="37"/>
      <c r="E21" s="37"/>
      <c r="F21" s="37"/>
      <c r="G21" s="38"/>
      <c r="H21" s="64"/>
      <c r="I21" s="39"/>
      <c r="J21" s="39"/>
      <c r="K21" s="66"/>
      <c r="L21" s="44"/>
      <c r="M21" s="44"/>
      <c r="N21" s="44"/>
      <c r="O21" s="45"/>
    </row>
    <row r="22" spans="1:15" ht="14.25" customHeight="1" x14ac:dyDescent="0.2">
      <c r="A22" s="18" t="s">
        <v>63</v>
      </c>
      <c r="B22" s="13" t="s">
        <v>43</v>
      </c>
      <c r="C22" s="19" t="s">
        <v>64</v>
      </c>
      <c r="D22" s="26">
        <v>12352.538083769919</v>
      </c>
      <c r="E22" s="26">
        <v>-5118.4649216069665</v>
      </c>
      <c r="F22" s="27">
        <v>23321.035878745643</v>
      </c>
      <c r="G22" s="29">
        <v>15088.715669923797</v>
      </c>
      <c r="H22" s="61">
        <v>5023.0384692599982</v>
      </c>
      <c r="I22" s="62">
        <v>7171.6714394899973</v>
      </c>
      <c r="J22" s="62">
        <v>5507.3187883299979</v>
      </c>
      <c r="K22" s="63">
        <v>4875</v>
      </c>
      <c r="L22" s="28">
        <v>1935.7042547144229</v>
      </c>
      <c r="M22" s="28">
        <v>1944.432137189131</v>
      </c>
      <c r="N22" s="28">
        <v>3306.7975399592942</v>
      </c>
      <c r="O22" s="40">
        <v>7901.7817380609413</v>
      </c>
    </row>
    <row r="23" spans="1:15" ht="14.25" customHeight="1" x14ac:dyDescent="0.2">
      <c r="A23" s="18" t="s">
        <v>65</v>
      </c>
      <c r="B23" s="13" t="s">
        <v>43</v>
      </c>
      <c r="C23" s="19" t="s">
        <v>64</v>
      </c>
      <c r="D23" s="26">
        <v>88515.098151419981</v>
      </c>
      <c r="E23" s="26">
        <v>66735.991719340032</v>
      </c>
      <c r="F23" s="27">
        <v>79416.239670491166</v>
      </c>
      <c r="G23" s="29">
        <v>86193.597299579778</v>
      </c>
      <c r="H23" s="61">
        <v>17407.038469259998</v>
      </c>
      <c r="I23" s="62">
        <v>20768.671439489997</v>
      </c>
      <c r="J23" s="62">
        <v>20962.318788329998</v>
      </c>
      <c r="K23" s="63">
        <v>20583</v>
      </c>
      <c r="L23" s="28">
        <v>18513.821675392581</v>
      </c>
      <c r="M23" s="28">
        <v>21606.929558112897</v>
      </c>
      <c r="N23" s="28">
        <v>23199.094155854313</v>
      </c>
      <c r="O23" s="40">
        <v>22873.751910219984</v>
      </c>
    </row>
    <row r="24" spans="1:15" ht="14.25" customHeight="1" x14ac:dyDescent="0.2">
      <c r="A24" s="18" t="s">
        <v>66</v>
      </c>
      <c r="B24" s="13" t="s">
        <v>43</v>
      </c>
      <c r="C24" s="19" t="s">
        <v>64</v>
      </c>
      <c r="D24" s="26">
        <v>76162.5450026498</v>
      </c>
      <c r="E24" s="26">
        <v>69800.265440170042</v>
      </c>
      <c r="F24" s="27">
        <v>56095.203791745516</v>
      </c>
      <c r="G24" s="29">
        <v>71104.881629655982</v>
      </c>
      <c r="H24" s="61">
        <v>12384</v>
      </c>
      <c r="I24" s="62">
        <v>13597</v>
      </c>
      <c r="J24" s="62">
        <v>15455</v>
      </c>
      <c r="K24" s="63">
        <v>15708</v>
      </c>
      <c r="L24" s="28">
        <v>16578.117420678158</v>
      </c>
      <c r="M24" s="28">
        <v>19662.497420923766</v>
      </c>
      <c r="N24" s="28">
        <v>19892.296615895018</v>
      </c>
      <c r="O24" s="40">
        <v>14971.970172159043</v>
      </c>
    </row>
    <row r="25" spans="1:15" ht="14.25" customHeight="1" x14ac:dyDescent="0.2">
      <c r="A25" s="18" t="s">
        <v>67</v>
      </c>
      <c r="B25" s="13" t="s">
        <v>43</v>
      </c>
      <c r="C25" s="19" t="s">
        <v>64</v>
      </c>
      <c r="D25" s="26">
        <v>-6822.9029937749056</v>
      </c>
      <c r="E25" s="26">
        <v>-6415.8968925711388</v>
      </c>
      <c r="F25" s="27">
        <v>-4702.7368512078101</v>
      </c>
      <c r="G25" s="29">
        <v>-7565.7165357401664</v>
      </c>
      <c r="H25" s="61">
        <v>-197.97329999999999</v>
      </c>
      <c r="I25" s="62">
        <v>-810.02949999999987</v>
      </c>
      <c r="J25" s="62">
        <v>-1746.3491999999999</v>
      </c>
      <c r="K25" s="63">
        <v>-1696.2547000000002</v>
      </c>
      <c r="L25" s="28">
        <v>-2365.2086900986251</v>
      </c>
      <c r="M25" s="28">
        <v>-1518.7829328225243</v>
      </c>
      <c r="N25" s="28">
        <v>-1698.6914842311462</v>
      </c>
      <c r="O25" s="40">
        <v>-1983.0334285878698</v>
      </c>
    </row>
    <row r="26" spans="1:15" ht="14.25" customHeight="1" x14ac:dyDescent="0.2">
      <c r="A26" s="18" t="s">
        <v>68</v>
      </c>
      <c r="B26" s="13" t="s">
        <v>43</v>
      </c>
      <c r="C26" s="19" t="s">
        <v>64</v>
      </c>
      <c r="D26" s="26">
        <v>-4290.1200845150743</v>
      </c>
      <c r="E26" s="26">
        <v>-22621.500555075458</v>
      </c>
      <c r="F26" s="27">
        <v>8720.8729017125261</v>
      </c>
      <c r="G26" s="29">
        <v>-4732</v>
      </c>
      <c r="H26" s="61">
        <v>5599.3899999999994</v>
      </c>
      <c r="I26" s="62">
        <v>4193.2307000000001</v>
      </c>
      <c r="J26" s="62">
        <v>-2064.7931000000008</v>
      </c>
      <c r="K26" s="63">
        <v>-1838.7966000000006</v>
      </c>
      <c r="L26" s="28">
        <v>-2232.8568088363154</v>
      </c>
      <c r="M26" s="28">
        <v>261.49230883532471</v>
      </c>
      <c r="N26" s="28">
        <v>-4056.4251147325658</v>
      </c>
      <c r="O26" s="40">
        <v>1295.6760362653151</v>
      </c>
    </row>
    <row r="27" spans="1:15" ht="14.25" customHeight="1" x14ac:dyDescent="0.2">
      <c r="A27" s="18" t="s">
        <v>70</v>
      </c>
      <c r="B27" s="13" t="s">
        <v>43</v>
      </c>
      <c r="C27" s="19" t="s">
        <v>64</v>
      </c>
      <c r="D27" s="26">
        <v>5823.8245823382595</v>
      </c>
      <c r="E27" s="26">
        <v>-3535.7456498007518</v>
      </c>
      <c r="F27" s="27">
        <v>20370.932999390774</v>
      </c>
      <c r="G27" s="29">
        <v>2594</v>
      </c>
      <c r="H27" s="61">
        <v>8511.6846071805994</v>
      </c>
      <c r="I27" s="62">
        <v>5830.0810511250002</v>
      </c>
      <c r="J27" s="62">
        <v>413</v>
      </c>
      <c r="K27" s="63">
        <v>3953</v>
      </c>
      <c r="L27" s="28">
        <v>2031.5682558098324</v>
      </c>
      <c r="M27" s="28">
        <v>2539.0458638890373</v>
      </c>
      <c r="N27" s="28">
        <v>-1825.5547144809129</v>
      </c>
      <c r="O27" s="40">
        <v>-151.43635349019974</v>
      </c>
    </row>
    <row r="28" spans="1:15" ht="14.25" customHeight="1" thickBot="1" x14ac:dyDescent="0.25">
      <c r="A28" s="18" t="s">
        <v>71</v>
      </c>
      <c r="B28" s="13" t="s">
        <v>43</v>
      </c>
      <c r="C28" s="19" t="s">
        <v>72</v>
      </c>
      <c r="D28" s="26">
        <v>5013.7727135833275</v>
      </c>
      <c r="E28" s="26">
        <v>-15864.478145536072</v>
      </c>
      <c r="F28" s="27">
        <v>-5906.6099713658605</v>
      </c>
      <c r="G28" s="29">
        <v>-12905</v>
      </c>
      <c r="H28" s="61">
        <v>-2128.0500000000002</v>
      </c>
      <c r="I28" s="62">
        <v>840.83410000000003</v>
      </c>
      <c r="J28" s="62">
        <v>-3975.4498525640756</v>
      </c>
      <c r="K28" s="63">
        <v>-1718.1532629083229</v>
      </c>
      <c r="L28" s="28">
        <v>-6468.7431575490464</v>
      </c>
      <c r="M28" s="28">
        <v>-5136.6705433869483</v>
      </c>
      <c r="N28" s="28">
        <v>-12957.325257867862</v>
      </c>
      <c r="O28" s="40">
        <v>-14623.13410148492</v>
      </c>
    </row>
    <row r="29" spans="1:15" ht="14.25" customHeight="1" thickBot="1" x14ac:dyDescent="0.25">
      <c r="A29" s="22" t="s">
        <v>73</v>
      </c>
      <c r="B29" s="23"/>
      <c r="C29" s="24"/>
      <c r="D29" s="37"/>
      <c r="E29" s="37"/>
      <c r="F29" s="37"/>
      <c r="G29" s="38"/>
      <c r="H29" s="64"/>
      <c r="I29" s="39"/>
      <c r="J29" s="39"/>
      <c r="K29" s="66"/>
      <c r="L29" s="44"/>
      <c r="M29" s="44"/>
      <c r="N29" s="44"/>
      <c r="O29" s="45"/>
    </row>
    <row r="30" spans="1:15" ht="14.25" customHeight="1" x14ac:dyDescent="0.2">
      <c r="A30" s="18" t="s">
        <v>74</v>
      </c>
      <c r="B30" s="13" t="s">
        <v>43</v>
      </c>
      <c r="C30" s="19" t="s">
        <v>49</v>
      </c>
      <c r="D30" s="26">
        <v>-1.9551407999999997</v>
      </c>
      <c r="E30" s="26">
        <v>-5.1646364999999985</v>
      </c>
      <c r="F30" s="41">
        <v>8.778389899999997</v>
      </c>
      <c r="G30" s="43">
        <v>14.493246789625379</v>
      </c>
      <c r="H30" s="61">
        <v>3.8683044999999998</v>
      </c>
      <c r="I30" s="62">
        <v>3.0857257999999979</v>
      </c>
      <c r="J30" s="62">
        <v>2.6243596000000005</v>
      </c>
      <c r="K30" s="63">
        <v>0.82742000000000004</v>
      </c>
      <c r="L30" s="28">
        <v>4.4853449999999997</v>
      </c>
      <c r="M30" s="28">
        <v>3.7889650000000001</v>
      </c>
      <c r="N30" s="28">
        <v>4.6839370000000002</v>
      </c>
      <c r="O30" s="40">
        <v>0.70479999999999998</v>
      </c>
    </row>
    <row r="31" spans="1:15" ht="14.25" customHeight="1" x14ac:dyDescent="0.2">
      <c r="A31" s="18"/>
      <c r="B31" s="13" t="s">
        <v>43</v>
      </c>
      <c r="C31" s="19" t="s">
        <v>69</v>
      </c>
      <c r="D31" s="26">
        <v>-2.0133669365955869</v>
      </c>
      <c r="E31" s="26">
        <v>-2.7213756923382402</v>
      </c>
      <c r="F31" s="43">
        <v>1.5289616177560232</v>
      </c>
      <c r="G31" s="43">
        <v>1.7351881384110066</v>
      </c>
      <c r="H31" s="61">
        <v>0.92500716685542417</v>
      </c>
      <c r="I31" s="62">
        <v>0.55625056194723677</v>
      </c>
      <c r="J31" s="62">
        <v>0.41124055918238345</v>
      </c>
      <c r="K31" s="63">
        <v>1.59</v>
      </c>
      <c r="L31" s="28">
        <v>0.56573784387882176</v>
      </c>
      <c r="M31" s="28">
        <v>0.44962749090605603</v>
      </c>
      <c r="N31" s="28">
        <v>0.52443798513910589</v>
      </c>
      <c r="O31" s="40">
        <v>7.6791756118092899E-2</v>
      </c>
    </row>
    <row r="32" spans="1:15" ht="14.25" customHeight="1" x14ac:dyDescent="0.2">
      <c r="A32" s="18" t="s">
        <v>75</v>
      </c>
      <c r="B32" s="13" t="s">
        <v>43</v>
      </c>
      <c r="C32" s="19" t="s">
        <v>49</v>
      </c>
      <c r="D32" s="26">
        <v>-3.1527571000000001</v>
      </c>
      <c r="E32" s="26">
        <v>-8.4184681999999995</v>
      </c>
      <c r="F32" s="41">
        <v>-0.7584694000000014</v>
      </c>
      <c r="G32" s="43">
        <v>8.6099893468462696E-2</v>
      </c>
      <c r="H32" s="61">
        <v>1.1331576000000001</v>
      </c>
      <c r="I32" s="62">
        <v>1.4391685999999981</v>
      </c>
      <c r="J32" s="62">
        <v>-0.13079559999999929</v>
      </c>
      <c r="K32" s="63">
        <v>-0.67674509999999999</v>
      </c>
      <c r="L32" s="28">
        <v>1.3570599999999999</v>
      </c>
      <c r="M32" s="28">
        <v>2.2924319999999998</v>
      </c>
      <c r="N32" s="28">
        <v>1.239957</v>
      </c>
      <c r="O32" s="40">
        <v>-0.85821000000000003</v>
      </c>
    </row>
    <row r="33" spans="1:15" ht="14.25" customHeight="1" thickBot="1" x14ac:dyDescent="0.25">
      <c r="A33" s="18"/>
      <c r="B33" s="13"/>
      <c r="C33" s="19" t="s">
        <v>69</v>
      </c>
      <c r="D33" s="26">
        <v>-3.8244705140202258</v>
      </c>
      <c r="E33" s="26">
        <v>-4.435900711734984</v>
      </c>
      <c r="F33" s="43">
        <v>-0.13210515983602447</v>
      </c>
      <c r="G33" s="43">
        <v>1.0308215683725997E-2</v>
      </c>
      <c r="H33" s="61">
        <v>0.2709659751906015</v>
      </c>
      <c r="I33" s="62">
        <v>0.25943275403369204</v>
      </c>
      <c r="J33" s="62">
        <v>-2.0495840464315573E-2</v>
      </c>
      <c r="K33" s="63">
        <v>-0.1</v>
      </c>
      <c r="L33" s="42">
        <v>0.17093931102909399</v>
      </c>
      <c r="M33" s="42">
        <v>0.27401437547846219</v>
      </c>
      <c r="N33" s="42">
        <v>0.13666838070943788</v>
      </c>
      <c r="O33" s="40">
        <v>-8.9003244510154095E-2</v>
      </c>
    </row>
    <row r="34" spans="1:15" ht="14.25" hidden="1" customHeight="1" x14ac:dyDescent="0.2">
      <c r="A34" s="18" t="s">
        <v>76</v>
      </c>
      <c r="B34" s="13" t="s">
        <v>43</v>
      </c>
      <c r="C34" s="19" t="s">
        <v>49</v>
      </c>
      <c r="D34" s="26"/>
      <c r="E34" s="26"/>
      <c r="F34" s="26"/>
      <c r="G34" s="36"/>
      <c r="H34" s="61"/>
      <c r="I34" s="62"/>
      <c r="J34" s="62"/>
      <c r="K34" s="67"/>
      <c r="L34" s="28"/>
      <c r="M34" s="28"/>
      <c r="N34" s="28"/>
      <c r="O34" s="40"/>
    </row>
    <row r="35" spans="1:15" ht="14.25" customHeight="1" thickBot="1" x14ac:dyDescent="0.25">
      <c r="A35" s="22" t="s">
        <v>77</v>
      </c>
      <c r="B35" s="23"/>
      <c r="C35" s="24"/>
      <c r="D35" s="37"/>
      <c r="E35" s="37"/>
      <c r="F35" s="37"/>
      <c r="G35" s="38"/>
      <c r="H35" s="64"/>
      <c r="I35" s="39"/>
      <c r="J35" s="39"/>
      <c r="K35" s="66"/>
      <c r="L35" s="44"/>
      <c r="M35" s="44"/>
      <c r="N35" s="44"/>
      <c r="O35" s="45"/>
    </row>
    <row r="36" spans="1:15" ht="14.25" customHeight="1" x14ac:dyDescent="0.2">
      <c r="A36" s="18" t="s">
        <v>78</v>
      </c>
      <c r="B36" s="13" t="s">
        <v>57</v>
      </c>
      <c r="C36" s="19" t="s">
        <v>79</v>
      </c>
      <c r="D36" s="26">
        <v>75.151438828520298</v>
      </c>
      <c r="E36" s="26">
        <v>117.73574394730058</v>
      </c>
      <c r="F36" s="27">
        <v>32</v>
      </c>
      <c r="G36" s="29">
        <v>25</v>
      </c>
      <c r="H36" s="61">
        <v>95.78947368421052</v>
      </c>
      <c r="I36" s="62">
        <v>51.54545454545454</v>
      </c>
      <c r="J36" s="62">
        <v>40</v>
      </c>
      <c r="K36" s="63">
        <v>35.877192982456137</v>
      </c>
      <c r="L36" s="28">
        <v>30</v>
      </c>
      <c r="M36" s="28">
        <v>25.666666666666668</v>
      </c>
      <c r="N36" s="28">
        <v>20</v>
      </c>
      <c r="O36" s="40">
        <v>20</v>
      </c>
    </row>
    <row r="37" spans="1:15" ht="14.25" customHeight="1" x14ac:dyDescent="0.2">
      <c r="A37" s="18"/>
      <c r="B37" s="13" t="s">
        <v>57</v>
      </c>
      <c r="C37" s="19" t="s">
        <v>80</v>
      </c>
      <c r="D37" s="26"/>
      <c r="E37" s="26"/>
      <c r="F37" s="27">
        <v>2.7</v>
      </c>
      <c r="G37" s="29">
        <v>2.1</v>
      </c>
      <c r="H37" s="61">
        <v>8.1814202871994137</v>
      </c>
      <c r="I37" s="62">
        <v>4.3310384542850118</v>
      </c>
      <c r="J37" s="62">
        <v>3.3134840024009513</v>
      </c>
      <c r="K37" s="63">
        <v>2.9723691508697336</v>
      </c>
      <c r="L37" s="28">
        <v>2.4954333266619479</v>
      </c>
      <c r="M37" s="28">
        <v>2.1370754354921813</v>
      </c>
      <c r="N37" s="28">
        <v>1.7</v>
      </c>
      <c r="O37" s="40">
        <v>1.7</v>
      </c>
    </row>
    <row r="38" spans="1:15" ht="14.25" customHeight="1" x14ac:dyDescent="0.2">
      <c r="A38" s="18" t="s">
        <v>81</v>
      </c>
      <c r="B38" s="13" t="s">
        <v>57</v>
      </c>
      <c r="C38" s="19" t="s">
        <v>79</v>
      </c>
      <c r="D38" s="26">
        <v>68.83</v>
      </c>
      <c r="E38" s="26">
        <v>119.6</v>
      </c>
      <c r="F38" s="27">
        <v>33.1</v>
      </c>
      <c r="G38" s="29">
        <v>26.100000000000005</v>
      </c>
      <c r="H38" s="61">
        <v>98.886666666666656</v>
      </c>
      <c r="I38" s="62">
        <v>43.346272727272719</v>
      </c>
      <c r="J38" s="62">
        <v>37.784054834054835</v>
      </c>
      <c r="K38" s="63">
        <v>36.381220095693777</v>
      </c>
      <c r="L38" s="28">
        <v>29.264121212121211</v>
      </c>
      <c r="M38" s="28">
        <v>24.907166666666665</v>
      </c>
      <c r="N38" s="28">
        <v>19.240499999999997</v>
      </c>
      <c r="O38" s="40">
        <v>19.240499999999997</v>
      </c>
    </row>
    <row r="39" spans="1:15" ht="14.25" customHeight="1" x14ac:dyDescent="0.2">
      <c r="A39" s="18"/>
      <c r="B39" s="13" t="s">
        <v>57</v>
      </c>
      <c r="C39" s="19" t="s">
        <v>80</v>
      </c>
      <c r="D39" s="26"/>
      <c r="E39" s="26"/>
      <c r="F39" s="27">
        <v>2.7</v>
      </c>
      <c r="G39" s="29">
        <v>2.1</v>
      </c>
      <c r="H39" s="61">
        <v>8.1</v>
      </c>
      <c r="I39" s="62">
        <v>3.5666666666666664</v>
      </c>
      <c r="J39" s="62">
        <v>3.1666666666666665</v>
      </c>
      <c r="K39" s="63">
        <v>3</v>
      </c>
      <c r="L39" s="28">
        <v>2.4</v>
      </c>
      <c r="M39" s="28">
        <v>2.0333333333333332</v>
      </c>
      <c r="N39" s="28">
        <v>1.6000000000000003</v>
      </c>
      <c r="O39" s="40">
        <v>1.6000000000000003</v>
      </c>
    </row>
    <row r="40" spans="1:15" ht="14.25" customHeight="1" x14ac:dyDescent="0.2">
      <c r="A40" s="18" t="s">
        <v>82</v>
      </c>
      <c r="B40" s="13" t="s">
        <v>57</v>
      </c>
      <c r="C40" s="19" t="s">
        <v>79</v>
      </c>
      <c r="D40" s="26">
        <v>70.680290088305796</v>
      </c>
      <c r="E40" s="26">
        <v>117.25545696780135</v>
      </c>
      <c r="F40" s="27">
        <v>43</v>
      </c>
      <c r="G40" s="29">
        <v>36.010460825250625</v>
      </c>
      <c r="H40" s="61">
        <v>106.3758125653756</v>
      </c>
      <c r="I40" s="62">
        <v>62.918071957437917</v>
      </c>
      <c r="J40" s="62">
        <v>41.1483470327546</v>
      </c>
      <c r="K40" s="63">
        <v>42.701751961231821</v>
      </c>
      <c r="L40" s="28">
        <v>41.511572858379033</v>
      </c>
      <c r="M40" s="28">
        <v>38.065243817893368</v>
      </c>
      <c r="N40" s="28">
        <v>32.398577151226704</v>
      </c>
      <c r="O40" s="40">
        <v>32.398577151226704</v>
      </c>
    </row>
    <row r="41" spans="1:15" ht="14.25" customHeight="1" x14ac:dyDescent="0.2">
      <c r="A41" s="31"/>
      <c r="B41" s="32" t="s">
        <v>57</v>
      </c>
      <c r="C41" s="33" t="s">
        <v>80</v>
      </c>
      <c r="D41" s="34"/>
      <c r="E41" s="34"/>
      <c r="F41" s="35">
        <v>3.6</v>
      </c>
      <c r="G41" s="47">
        <v>3</v>
      </c>
      <c r="H41" s="68">
        <v>7.6333333333333329</v>
      </c>
      <c r="I41" s="54">
        <v>4.7666666666666666</v>
      </c>
      <c r="J41" s="54">
        <v>3.4333333333333331</v>
      </c>
      <c r="K41" s="69">
        <v>3.5333333333333332</v>
      </c>
      <c r="L41" s="55">
        <v>3.4666666666666668</v>
      </c>
      <c r="M41" s="55">
        <v>3.1333333333333333</v>
      </c>
      <c r="N41" s="55">
        <v>2.7000000000000006</v>
      </c>
      <c r="O41" s="56">
        <v>2.7000000000000006</v>
      </c>
    </row>
    <row r="42" spans="1:15" ht="14.25" customHeight="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4.25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4.25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4.25" customHeight="1" x14ac:dyDescent="0.2">
      <c r="A45" s="13"/>
      <c r="B45" s="30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4.25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4.2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4.2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4.25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4.25" customHeigh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4.25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4.25" customHeigh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4.2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4.25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4.2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4.2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4.2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4.25" customHeigh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4.2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ht="14.25" customHeigh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ht="14.25" customHeight="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1:15" ht="14.25" customHeight="1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ht="14.25" customHeigh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1:15" ht="14.25" customHeight="1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</row>
    <row r="65" spans="1:15" ht="14.25" customHeight="1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1:15" ht="14.25" customHeight="1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</row>
    <row r="67" spans="1:15" ht="14.25" customHeigh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</row>
    <row r="68" spans="1:15" ht="14.25" customHeigh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</row>
    <row r="69" spans="1:15" ht="14.25" customHeight="1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</row>
    <row r="70" spans="1:15" ht="14.25" customHeight="1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</row>
    <row r="71" spans="1:15" ht="14.25" customHeight="1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</row>
    <row r="72" spans="1:15" ht="14.25" customHeight="1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1:15" ht="14.25" customHeight="1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</row>
    <row r="74" spans="1:15" ht="14.25" customHeight="1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</row>
    <row r="75" spans="1:15" ht="14.25" customHeight="1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</row>
    <row r="76" spans="1:15" ht="14.25" customHeight="1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</row>
    <row r="77" spans="1:15" ht="14.25" customHeight="1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</row>
    <row r="78" spans="1:15" ht="14.25" customHeight="1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</row>
    <row r="79" spans="1:15" ht="14.25" customHeight="1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</row>
    <row r="80" spans="1:15" ht="14.25" customHeight="1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1:15" ht="14.25" customHeight="1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</row>
    <row r="82" spans="1:15" ht="14.25" customHeight="1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1:15" ht="14.25" customHeight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1:15" ht="14.25" customHeight="1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ht="14.25" customHeight="1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5" ht="14.25" customHeight="1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5" ht="14.25" customHeight="1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5" ht="14.25" customHeight="1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5" ht="14.25" customHeight="1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</row>
    <row r="90" spans="1:15" ht="14.25" customHeight="1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5" ht="14.25" customHeight="1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</row>
    <row r="92" spans="1:15" ht="14.25" customHeight="1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</row>
    <row r="93" spans="1:15" ht="14.25" customHeight="1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</row>
    <row r="94" spans="1:15" ht="14.25" customHeight="1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5" ht="14.25" customHeight="1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5" ht="14.25" customHeight="1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 ht="14.25" customHeight="1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 ht="14.25" customHeight="1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1:15" ht="14.25" customHeight="1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</row>
    <row r="100" spans="1:15" ht="14.25" customHeight="1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1:15" ht="14.25" customHeight="1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1:15" ht="14.25" customHeight="1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1:15" ht="14.25" customHeight="1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</row>
    <row r="104" spans="1:15" ht="14.25" customHeight="1" x14ac:dyDescent="0.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1:15" ht="14.25" customHeight="1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customHeight="1" x14ac:dyDescent="0.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</row>
    <row r="107" spans="1:15" ht="14.25" customHeight="1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ht="14.25" customHeight="1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</row>
    <row r="109" spans="1:15" ht="14.25" customHeight="1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</row>
    <row r="110" spans="1:15" ht="14.25" customHeight="1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</row>
    <row r="112" spans="1:15" ht="14.2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ht="14.2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</row>
    <row r="114" spans="1:15" ht="14.25" customHeight="1" x14ac:dyDescent="0.2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</row>
    <row r="115" spans="1:15" ht="14.25" customHeight="1" x14ac:dyDescent="0.2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</row>
    <row r="116" spans="1:15" ht="14.2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</row>
    <row r="117" spans="1:15" ht="14.25" customHeight="1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</row>
    <row r="118" spans="1:15" ht="14.25" customHeight="1" x14ac:dyDescent="0.2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</row>
    <row r="119" spans="1:15" ht="14.25" customHeight="1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</row>
    <row r="120" spans="1:15" ht="14.25" customHeight="1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</row>
    <row r="121" spans="1:15" ht="14.25" customHeight="1" x14ac:dyDescent="0.2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</row>
    <row r="122" spans="1:15" ht="14.25" customHeight="1" x14ac:dyDescent="0.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1:15" ht="14.25" customHeight="1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</row>
    <row r="124" spans="1:15" ht="14.25" customHeight="1" x14ac:dyDescent="0.2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</row>
    <row r="125" spans="1:15" ht="14.25" customHeight="1" x14ac:dyDescent="0.2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</row>
    <row r="126" spans="1:15" ht="14.25" customHeight="1" x14ac:dyDescent="0.2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</row>
    <row r="127" spans="1:15" ht="14.25" customHeight="1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</row>
    <row r="128" spans="1:15" ht="14.25" customHeight="1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1:15" ht="14.25" customHeight="1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1:15" ht="14.25" customHeight="1" x14ac:dyDescent="0.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1:15" ht="14.25" customHeight="1" x14ac:dyDescent="0.2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1:15" ht="14.25" customHeight="1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1:15" ht="14.25" customHeight="1" x14ac:dyDescent="0.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1:15" ht="14.25" customHeight="1" x14ac:dyDescent="0.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5" spans="1:15" ht="14.25" customHeight="1" x14ac:dyDescent="0.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</row>
    <row r="136" spans="1:15" ht="14.25" customHeight="1" x14ac:dyDescent="0.2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</row>
    <row r="137" spans="1:15" ht="14.25" customHeight="1" x14ac:dyDescent="0.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</row>
    <row r="138" spans="1:15" ht="14.25" customHeight="1" x14ac:dyDescent="0.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</row>
    <row r="139" spans="1:15" ht="14.25" customHeight="1" x14ac:dyDescent="0.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</row>
    <row r="140" spans="1:15" ht="14.25" customHeight="1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</row>
    <row r="141" spans="1:15" ht="14.25" customHeight="1" x14ac:dyDescent="0.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</row>
    <row r="142" spans="1:15" ht="14.25" customHeight="1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</row>
    <row r="143" spans="1:15" ht="14.25" customHeight="1" x14ac:dyDescent="0.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</row>
    <row r="144" spans="1:15" ht="14.25" customHeight="1" x14ac:dyDescent="0.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</row>
    <row r="145" spans="1:15" ht="14.25" customHeight="1" x14ac:dyDescent="0.2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</row>
    <row r="146" spans="1:15" ht="14.25" customHeight="1" x14ac:dyDescent="0.2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</row>
    <row r="147" spans="1:15" ht="14.25" customHeight="1" x14ac:dyDescent="0.2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</row>
    <row r="148" spans="1:15" ht="14.25" customHeight="1" x14ac:dyDescent="0.2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</row>
    <row r="149" spans="1:15" ht="14.25" customHeight="1" x14ac:dyDescent="0.2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</row>
    <row r="150" spans="1:15" ht="14.25" customHeight="1" x14ac:dyDescent="0.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</row>
    <row r="151" spans="1:15" ht="14.25" customHeight="1" x14ac:dyDescent="0.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</row>
    <row r="152" spans="1:15" ht="14.25" customHeight="1" x14ac:dyDescent="0.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</row>
    <row r="153" spans="1:15" ht="14.25" customHeight="1" x14ac:dyDescent="0.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</row>
    <row r="154" spans="1:15" ht="14.25" customHeight="1" x14ac:dyDescent="0.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</row>
    <row r="155" spans="1:15" ht="14.25" customHeight="1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</row>
    <row r="156" spans="1:15" ht="14.25" customHeight="1" x14ac:dyDescent="0.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</row>
    <row r="157" spans="1:15" ht="14.25" customHeight="1" x14ac:dyDescent="0.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</row>
    <row r="158" spans="1:15" ht="14.25" customHeight="1" x14ac:dyDescent="0.2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</row>
    <row r="159" spans="1:15" ht="14.25" customHeight="1" x14ac:dyDescent="0.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</row>
    <row r="160" spans="1:15" ht="14.25" customHeight="1" x14ac:dyDescent="0.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1:15" ht="14.25" customHeight="1" x14ac:dyDescent="0.2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</row>
    <row r="162" spans="1:15" ht="14.25" customHeight="1" x14ac:dyDescent="0.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1:15" ht="14.25" customHeight="1" x14ac:dyDescent="0.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</row>
    <row r="164" spans="1:15" ht="14.25" customHeight="1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1:15" ht="14.25" customHeight="1" x14ac:dyDescent="0.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</row>
    <row r="166" spans="1:15" ht="14.25" customHeight="1" x14ac:dyDescent="0.2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</row>
    <row r="167" spans="1:15" ht="14.25" customHeight="1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</row>
    <row r="168" spans="1:15" ht="14.25" customHeight="1" x14ac:dyDescent="0.2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</row>
    <row r="169" spans="1:15" ht="14.25" customHeight="1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</row>
    <row r="170" spans="1:15" ht="14.25" customHeight="1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</row>
    <row r="171" spans="1:15" ht="14.25" customHeight="1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</row>
    <row r="172" spans="1:15" ht="14.25" customHeight="1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</row>
    <row r="173" spans="1:15" ht="14.25" customHeight="1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</row>
    <row r="174" spans="1:15" ht="14.25" customHeight="1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</row>
    <row r="175" spans="1:15" ht="14.25" customHeight="1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</row>
    <row r="176" spans="1:15" ht="14.25" customHeight="1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</row>
    <row r="177" spans="1:15" ht="14.25" customHeight="1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</row>
    <row r="178" spans="1:15" ht="14.25" customHeight="1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</row>
    <row r="179" spans="1:15" ht="14.25" customHeight="1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</row>
    <row r="180" spans="1:15" ht="14.25" customHeight="1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</row>
    <row r="181" spans="1:15" ht="14.25" customHeight="1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</row>
    <row r="182" spans="1:15" ht="14.25" customHeight="1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</row>
    <row r="183" spans="1:15" ht="14.25" customHeight="1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</row>
    <row r="184" spans="1:15" ht="14.25" customHeight="1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</row>
    <row r="185" spans="1:15" ht="14.25" customHeight="1" x14ac:dyDescent="0.2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</row>
    <row r="186" spans="1:15" ht="14.25" customHeight="1" x14ac:dyDescent="0.2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</row>
    <row r="187" spans="1:15" ht="14.25" customHeight="1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</row>
    <row r="188" spans="1:15" ht="14.25" customHeight="1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</row>
    <row r="189" spans="1:15" ht="14.25" customHeight="1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</row>
    <row r="190" spans="1:15" ht="14.25" customHeight="1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</row>
    <row r="191" spans="1:15" ht="14.25" customHeight="1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</row>
    <row r="192" spans="1:15" ht="14.25" customHeight="1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</row>
    <row r="193" spans="1:15" ht="14.25" customHeight="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</row>
    <row r="194" spans="1:15" ht="14.25" customHeight="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</row>
    <row r="195" spans="1:15" ht="14.25" customHeight="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</row>
    <row r="196" spans="1:15" ht="14.25" customHeight="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</row>
    <row r="197" spans="1:15" ht="14.25" customHeight="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</row>
    <row r="198" spans="1:15" ht="14.25" customHeight="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</row>
    <row r="199" spans="1:15" ht="14.25" customHeight="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</row>
    <row r="200" spans="1:15" ht="14.25" customHeight="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</row>
    <row r="201" spans="1:15" ht="14.25" customHeight="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</row>
    <row r="202" spans="1:15" ht="14.25" customHeight="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</row>
    <row r="203" spans="1:15" ht="14.25" customHeight="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</row>
    <row r="204" spans="1:15" ht="14.25" customHeight="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</row>
    <row r="205" spans="1:15" ht="14.25" customHeight="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</row>
    <row r="206" spans="1:15" ht="14.25" customHeight="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</row>
    <row r="207" spans="1:15" ht="14.25" customHeight="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</row>
    <row r="208" spans="1:15" ht="14.25" customHeight="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</row>
    <row r="209" spans="1:15" ht="14.25" customHeight="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</row>
    <row r="210" spans="1:15" ht="14.25" customHeight="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</row>
    <row r="211" spans="1:15" ht="14.25" customHeight="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</row>
    <row r="212" spans="1:15" ht="14.25" customHeight="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</row>
    <row r="213" spans="1:15" ht="14.25" customHeight="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</row>
    <row r="214" spans="1:15" ht="14.25" customHeight="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</row>
    <row r="215" spans="1:15" ht="14.25" customHeight="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</row>
    <row r="216" spans="1:15" ht="14.25" customHeight="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</row>
    <row r="217" spans="1:15" ht="14.25" customHeight="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</row>
    <row r="218" spans="1:15" ht="14.25" customHeight="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</row>
    <row r="219" spans="1:15" ht="14.25" customHeight="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</row>
    <row r="220" spans="1:15" ht="14.25" customHeight="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</row>
    <row r="221" spans="1:15" ht="14.25" customHeight="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</row>
    <row r="222" spans="1:15" ht="14.25" customHeight="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</row>
    <row r="223" spans="1:15" ht="14.25" customHeight="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</row>
    <row r="224" spans="1:15" ht="14.25" customHeight="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</row>
    <row r="225" spans="1:15" ht="14.25" customHeight="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</row>
    <row r="226" spans="1:15" ht="14.25" customHeight="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</row>
    <row r="227" spans="1:15" ht="14.25" customHeight="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</row>
    <row r="228" spans="1:15" ht="14.25" customHeight="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</row>
    <row r="229" spans="1:15" ht="14.25" customHeight="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</row>
    <row r="230" spans="1:15" ht="14.25" customHeight="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</row>
    <row r="231" spans="1:15" ht="14.25" customHeight="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</row>
    <row r="232" spans="1:15" ht="14.25" customHeight="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</row>
    <row r="233" spans="1:15" ht="14.25" customHeight="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</row>
    <row r="234" spans="1:15" ht="14.25" customHeight="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</row>
    <row r="235" spans="1:15" ht="14.25" customHeight="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</row>
    <row r="236" spans="1:15" ht="14.25" customHeight="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</row>
    <row r="237" spans="1:15" ht="14.25" customHeight="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</row>
    <row r="238" spans="1:15" ht="14.2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</row>
    <row r="239" spans="1:15" ht="14.2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</row>
    <row r="240" spans="1:15" ht="14.2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</row>
    <row r="241" spans="1:15" ht="14.2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</row>
    <row r="242" spans="1:15" ht="14.2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</row>
    <row r="243" spans="1:15" ht="14.2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</row>
    <row r="244" spans="1:15" ht="14.2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</row>
    <row r="245" spans="1:15" ht="14.2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</row>
    <row r="246" spans="1:15" ht="14.2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</row>
    <row r="247" spans="1:15" ht="14.2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</row>
    <row r="248" spans="1:15" ht="14.2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</row>
    <row r="249" spans="1:15" ht="14.2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</row>
    <row r="250" spans="1:15" ht="14.2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</row>
    <row r="251" spans="1:15" ht="14.2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</row>
    <row r="252" spans="1:15" ht="14.2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</row>
    <row r="253" spans="1:15" ht="14.2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</row>
    <row r="254" spans="1:15" ht="14.2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</row>
    <row r="255" spans="1:15" ht="14.2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</row>
    <row r="256" spans="1:15" ht="14.2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</row>
    <row r="257" spans="1:15" ht="14.2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</row>
    <row r="258" spans="1:15" ht="14.2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</row>
    <row r="259" spans="1:15" ht="14.2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</row>
    <row r="260" spans="1:15" ht="14.2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</row>
    <row r="261" spans="1:15" ht="14.2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</row>
    <row r="262" spans="1:15" ht="14.2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</row>
    <row r="263" spans="1:15" ht="14.2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</row>
    <row r="264" spans="1:15" ht="14.2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</row>
    <row r="265" spans="1:15" ht="14.2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</row>
    <row r="266" spans="1:15" ht="14.2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</row>
    <row r="267" spans="1:15" ht="14.2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</row>
    <row r="268" spans="1:15" ht="14.2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</row>
    <row r="269" spans="1:15" ht="14.2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</row>
    <row r="270" spans="1:15" ht="14.2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</row>
    <row r="271" spans="1:15" ht="14.2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</row>
    <row r="272" spans="1:15" ht="14.2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</row>
    <row r="273" spans="1:15" ht="14.2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</row>
    <row r="274" spans="1:15" ht="14.2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</row>
    <row r="275" spans="1:15" ht="14.2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</row>
    <row r="276" spans="1:15" ht="14.2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</row>
    <row r="277" spans="1:15" ht="14.2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</row>
    <row r="278" spans="1:15" ht="14.2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</row>
    <row r="279" spans="1:15" ht="14.2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</row>
    <row r="280" spans="1:15" ht="14.2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</row>
    <row r="281" spans="1:15" ht="14.2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</row>
    <row r="282" spans="1:15" ht="14.2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</row>
    <row r="283" spans="1:15" ht="14.2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</row>
    <row r="284" spans="1:15" ht="14.2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</row>
    <row r="285" spans="1:15" ht="14.2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</row>
    <row r="286" spans="1:15" ht="14.2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</row>
    <row r="287" spans="1:15" ht="14.2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</row>
    <row r="288" spans="1:15" ht="14.2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</row>
    <row r="289" spans="1:15" ht="14.2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</row>
    <row r="290" spans="1:15" ht="14.2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</row>
    <row r="291" spans="1:15" ht="14.2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</row>
    <row r="292" spans="1:15" ht="14.2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</row>
    <row r="293" spans="1:15" ht="14.2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</row>
    <row r="294" spans="1:15" ht="14.2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</row>
    <row r="295" spans="1:15" ht="14.2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</row>
    <row r="296" spans="1:15" ht="14.2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</row>
    <row r="297" spans="1:15" ht="14.2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</row>
    <row r="298" spans="1:15" ht="14.2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</row>
    <row r="299" spans="1:15" ht="14.2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</row>
    <row r="300" spans="1:15" ht="14.2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</row>
    <row r="301" spans="1:15" ht="14.2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</row>
    <row r="302" spans="1:15" ht="14.2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</row>
    <row r="303" spans="1:15" ht="14.2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</row>
    <row r="304" spans="1:15" ht="14.2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</row>
    <row r="305" spans="1:15" ht="14.2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</row>
    <row r="306" spans="1:15" ht="14.2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</row>
    <row r="307" spans="1:15" ht="14.2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</row>
    <row r="308" spans="1:15" ht="14.2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</row>
    <row r="309" spans="1:15" ht="14.2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</row>
    <row r="310" spans="1:15" ht="14.2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</row>
    <row r="311" spans="1:15" ht="14.2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</row>
    <row r="312" spans="1:15" ht="14.2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</row>
    <row r="313" spans="1:15" ht="14.2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</row>
    <row r="314" spans="1:15" ht="14.2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</row>
    <row r="315" spans="1:15" ht="14.2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</row>
    <row r="316" spans="1:15" ht="14.2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</row>
    <row r="317" spans="1:15" ht="14.2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</row>
    <row r="318" spans="1:15" ht="14.2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</row>
    <row r="319" spans="1:15" ht="14.2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</row>
    <row r="320" spans="1:15" ht="14.2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</row>
    <row r="321" spans="1:15" ht="14.2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</row>
    <row r="322" spans="1:15" ht="14.2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</row>
    <row r="323" spans="1:15" ht="14.2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</row>
    <row r="324" spans="1:15" ht="14.2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</row>
    <row r="325" spans="1:15" ht="14.2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</row>
    <row r="326" spans="1:15" ht="14.2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</row>
    <row r="327" spans="1:15" ht="14.2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</row>
    <row r="328" spans="1:15" ht="14.2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</row>
    <row r="329" spans="1:15" ht="14.2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</row>
    <row r="330" spans="1:15" ht="14.2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</row>
    <row r="331" spans="1:15" ht="14.2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</row>
    <row r="332" spans="1:15" ht="14.2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</row>
    <row r="333" spans="1:15" ht="14.2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</row>
    <row r="334" spans="1:15" ht="14.2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</row>
    <row r="335" spans="1:15" ht="14.2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</row>
    <row r="336" spans="1:15" ht="14.2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</row>
    <row r="337" spans="1:15" ht="14.2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</row>
    <row r="338" spans="1:15" ht="14.2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</row>
    <row r="339" spans="1:15" ht="14.2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</row>
    <row r="340" spans="1:15" ht="14.2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</row>
    <row r="341" spans="1:15" ht="14.2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</row>
    <row r="342" spans="1:15" ht="14.2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</row>
    <row r="343" spans="1:15" ht="14.2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</row>
    <row r="344" spans="1:15" ht="14.2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</row>
    <row r="345" spans="1:15" ht="14.2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</row>
    <row r="346" spans="1:15" ht="14.2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</row>
    <row r="347" spans="1:15" ht="14.2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</row>
    <row r="348" spans="1:15" ht="14.2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</row>
    <row r="349" spans="1:15" ht="14.2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</row>
    <row r="350" spans="1:15" ht="14.2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</row>
    <row r="351" spans="1:15" ht="14.2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</row>
    <row r="352" spans="1:15" ht="14.2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</row>
    <row r="353" spans="1:15" ht="14.2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</row>
    <row r="354" spans="1:15" ht="14.2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</row>
    <row r="355" spans="1:15" ht="14.2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</row>
    <row r="356" spans="1:15" ht="14.2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</row>
    <row r="357" spans="1:15" ht="14.2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</row>
    <row r="358" spans="1:15" ht="14.2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</row>
    <row r="359" spans="1:15" ht="14.2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</row>
    <row r="360" spans="1:15" ht="14.2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</row>
    <row r="361" spans="1:15" ht="14.2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</row>
    <row r="362" spans="1:15" ht="14.2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</row>
    <row r="363" spans="1:15" ht="14.2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</row>
    <row r="364" spans="1:15" ht="14.2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</row>
    <row r="365" spans="1:15" ht="14.2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</row>
    <row r="366" spans="1:15" ht="14.2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</row>
    <row r="367" spans="1:15" ht="14.2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</row>
    <row r="368" spans="1:15" ht="14.2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</row>
    <row r="369" spans="1:15" ht="14.2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</row>
    <row r="370" spans="1:15" ht="14.2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</row>
    <row r="371" spans="1:15" ht="14.2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</row>
    <row r="372" spans="1:15" ht="14.2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</row>
    <row r="373" spans="1:15" ht="14.2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</row>
    <row r="374" spans="1:15" ht="14.2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</row>
    <row r="375" spans="1:15" ht="14.2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</row>
    <row r="376" spans="1:15" ht="14.2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</row>
    <row r="377" spans="1:15" ht="14.2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</row>
    <row r="378" spans="1:15" ht="14.2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</row>
    <row r="379" spans="1:15" ht="14.2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</row>
    <row r="380" spans="1:15" ht="14.2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</row>
    <row r="381" spans="1:15" ht="14.2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</row>
    <row r="382" spans="1:15" ht="14.2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</row>
    <row r="383" spans="1:15" ht="14.2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</row>
    <row r="384" spans="1:15" ht="14.2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</row>
    <row r="385" spans="1:15" ht="14.2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</row>
    <row r="386" spans="1:15" ht="14.2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</row>
    <row r="387" spans="1:15" ht="14.2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</row>
    <row r="388" spans="1:15" ht="14.2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</row>
    <row r="389" spans="1:15" ht="14.2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</row>
    <row r="390" spans="1:15" ht="14.2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</row>
    <row r="391" spans="1:15" ht="14.2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</row>
    <row r="392" spans="1:15" ht="14.2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</row>
    <row r="393" spans="1:15" ht="14.2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</row>
    <row r="394" spans="1:15" ht="14.2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</row>
    <row r="395" spans="1:15" ht="14.2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</row>
    <row r="396" spans="1:15" ht="14.2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</row>
    <row r="397" spans="1:15" ht="14.2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</row>
    <row r="398" spans="1:15" ht="14.2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</row>
    <row r="399" spans="1:15" ht="14.2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</row>
    <row r="400" spans="1:15" ht="14.2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</row>
    <row r="401" spans="1:15" ht="14.2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</row>
    <row r="402" spans="1:15" ht="14.2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</row>
    <row r="403" spans="1:15" ht="14.2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</row>
    <row r="404" spans="1:15" ht="14.2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</row>
    <row r="405" spans="1:15" ht="14.2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</row>
    <row r="406" spans="1:15" ht="14.2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</row>
    <row r="407" spans="1:15" ht="14.2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</row>
    <row r="408" spans="1:15" ht="14.2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</row>
    <row r="409" spans="1:15" ht="14.2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</row>
    <row r="410" spans="1:15" ht="14.2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</row>
    <row r="411" spans="1:15" ht="14.2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</row>
    <row r="412" spans="1:15" ht="14.2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</row>
    <row r="413" spans="1:15" ht="14.2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</row>
    <row r="414" spans="1:15" ht="14.2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</row>
    <row r="415" spans="1:15" ht="14.2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</row>
    <row r="416" spans="1:15" ht="14.2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</row>
    <row r="417" spans="1:15" ht="14.2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</row>
    <row r="418" spans="1:15" ht="14.2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</row>
    <row r="419" spans="1:15" ht="14.2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</row>
    <row r="420" spans="1:15" ht="14.2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</row>
    <row r="421" spans="1:15" ht="14.2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</row>
    <row r="422" spans="1:15" ht="14.2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</row>
    <row r="423" spans="1:15" ht="14.2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</row>
    <row r="424" spans="1:15" ht="14.2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</row>
    <row r="425" spans="1:15" ht="14.2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</row>
    <row r="426" spans="1:15" ht="14.2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</row>
    <row r="427" spans="1:15" ht="14.2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</row>
    <row r="428" spans="1:15" ht="14.2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</row>
    <row r="429" spans="1:15" ht="14.2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</row>
    <row r="430" spans="1:15" ht="14.2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</row>
    <row r="431" spans="1:15" ht="14.2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</row>
    <row r="432" spans="1:15" ht="14.2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</row>
    <row r="433" spans="1:15" ht="14.2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</row>
    <row r="434" spans="1:15" ht="14.2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</row>
    <row r="435" spans="1:15" ht="14.2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</row>
    <row r="436" spans="1:15" ht="14.2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</row>
    <row r="437" spans="1:15" ht="14.2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</row>
    <row r="438" spans="1:15" ht="14.2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</row>
    <row r="439" spans="1:15" ht="14.2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</row>
    <row r="440" spans="1:15" ht="14.2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</row>
    <row r="441" spans="1:15" ht="14.2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</row>
    <row r="442" spans="1:15" ht="14.2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</row>
    <row r="443" spans="1:15" ht="14.2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</row>
    <row r="444" spans="1:15" ht="14.2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</row>
    <row r="445" spans="1:15" ht="14.2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</row>
    <row r="446" spans="1:15" ht="14.2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</row>
    <row r="447" spans="1:15" ht="14.2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</row>
    <row r="448" spans="1:15" ht="14.2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</row>
    <row r="449" spans="1:15" ht="14.2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</row>
    <row r="450" spans="1:15" ht="14.2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</row>
    <row r="451" spans="1:15" ht="14.2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</row>
    <row r="452" spans="1:15" ht="14.2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</row>
    <row r="453" spans="1:15" ht="14.2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</row>
    <row r="454" spans="1:15" ht="14.2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</row>
    <row r="455" spans="1:15" ht="14.2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</row>
    <row r="456" spans="1:15" ht="14.2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</row>
    <row r="457" spans="1:15" ht="14.2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</row>
    <row r="458" spans="1:15" ht="14.2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</row>
    <row r="459" spans="1:15" ht="14.2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</row>
    <row r="460" spans="1:15" ht="14.2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</row>
    <row r="461" spans="1:15" ht="14.2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</row>
    <row r="462" spans="1:15" ht="14.2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</row>
    <row r="463" spans="1:15" ht="14.2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</row>
    <row r="464" spans="1:15" ht="14.2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</row>
    <row r="465" spans="1:15" ht="14.2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</row>
    <row r="466" spans="1:15" ht="14.2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</row>
    <row r="467" spans="1:15" ht="14.2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</row>
    <row r="468" spans="1:15" ht="14.2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</row>
    <row r="469" spans="1:15" ht="14.2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</row>
    <row r="470" spans="1:15" ht="14.2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</row>
    <row r="471" spans="1:15" ht="14.2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</row>
    <row r="472" spans="1:15" ht="14.2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</row>
    <row r="473" spans="1:15" ht="14.2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</row>
    <row r="474" spans="1:15" ht="14.2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</row>
    <row r="475" spans="1:15" ht="14.2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</row>
    <row r="476" spans="1:15" ht="14.2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</row>
    <row r="477" spans="1:15" ht="14.2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</row>
    <row r="478" spans="1:15" ht="14.2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</row>
    <row r="479" spans="1:15" ht="14.2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</row>
    <row r="480" spans="1:15" ht="14.2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</row>
    <row r="481" spans="1:15" ht="14.2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</row>
    <row r="482" spans="1:15" ht="14.2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</row>
    <row r="483" spans="1:15" ht="14.2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</row>
    <row r="484" spans="1:15" ht="14.2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</row>
    <row r="485" spans="1:15" ht="14.2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</row>
    <row r="486" spans="1:15" ht="14.2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</row>
    <row r="487" spans="1:15" ht="14.2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</row>
    <row r="488" spans="1:15" ht="14.2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</row>
    <row r="489" spans="1:15" ht="14.2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</row>
    <row r="490" spans="1:15" ht="14.2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</row>
    <row r="491" spans="1:15" ht="14.2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</row>
    <row r="492" spans="1:15" ht="14.2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</row>
    <row r="493" spans="1:15" ht="14.2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</row>
    <row r="494" spans="1:15" ht="14.2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</row>
    <row r="495" spans="1:15" ht="14.2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</row>
    <row r="496" spans="1:15" ht="14.2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</row>
    <row r="497" spans="1:15" ht="14.2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</row>
    <row r="498" spans="1:15" ht="14.2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</row>
    <row r="499" spans="1:15" ht="14.2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</row>
    <row r="500" spans="1:15" ht="14.2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</row>
    <row r="501" spans="1:15" ht="14.2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</row>
    <row r="502" spans="1:15" ht="14.2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</row>
    <row r="503" spans="1:15" ht="14.2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</row>
    <row r="504" spans="1:15" ht="14.2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</row>
    <row r="505" spans="1:15" ht="14.2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</row>
    <row r="506" spans="1:15" ht="14.2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</row>
    <row r="507" spans="1:15" ht="14.2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</row>
    <row r="508" spans="1:15" ht="14.2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</row>
    <row r="509" spans="1:15" ht="14.2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</row>
    <row r="510" spans="1:15" ht="14.2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</row>
    <row r="511" spans="1:15" ht="14.2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</row>
    <row r="512" spans="1:15" ht="14.2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</row>
    <row r="513" spans="1:15" ht="14.2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</row>
    <row r="514" spans="1:15" ht="14.2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</row>
    <row r="515" spans="1:15" ht="14.2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</row>
    <row r="516" spans="1:15" ht="14.2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</row>
    <row r="517" spans="1:15" ht="14.2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</row>
    <row r="518" spans="1:15" ht="14.2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</row>
    <row r="519" spans="1:15" ht="14.2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</row>
    <row r="520" spans="1:15" ht="14.2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</row>
    <row r="521" spans="1:15" ht="14.2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</row>
    <row r="522" spans="1:15" ht="14.2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</row>
    <row r="523" spans="1:15" ht="14.2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</row>
    <row r="524" spans="1:15" ht="14.2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</row>
    <row r="525" spans="1:15" ht="14.2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</row>
    <row r="526" spans="1:15" ht="14.2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</row>
    <row r="527" spans="1:15" ht="14.2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</row>
    <row r="528" spans="1:15" ht="14.2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</row>
    <row r="529" spans="1:15" ht="14.2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</row>
    <row r="530" spans="1:15" ht="14.2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</row>
    <row r="531" spans="1:15" ht="14.2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</row>
    <row r="532" spans="1:15" ht="14.2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</row>
    <row r="533" spans="1:15" ht="14.2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</row>
    <row r="534" spans="1:15" ht="14.2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</row>
    <row r="535" spans="1:15" ht="14.2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</row>
    <row r="536" spans="1:15" ht="14.2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</row>
    <row r="537" spans="1:15" ht="14.2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</row>
    <row r="538" spans="1:15" ht="14.2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</row>
    <row r="539" spans="1:15" ht="14.2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</row>
    <row r="540" spans="1:15" ht="14.2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</row>
    <row r="541" spans="1:15" ht="14.2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</row>
    <row r="542" spans="1:15" ht="14.2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</row>
    <row r="543" spans="1:15" ht="14.2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</row>
    <row r="544" spans="1:15" ht="14.2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</row>
    <row r="545" spans="1:15" ht="14.2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</row>
    <row r="546" spans="1:15" ht="14.2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ht="14.2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ht="14.2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ht="14.2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ht="14.2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ht="14.2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ht="14.2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ht="14.2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ht="14.2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ht="14.2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ht="14.2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ht="14.2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ht="14.2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ht="14.2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ht="14.2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ht="14.2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ht="14.2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ht="14.2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ht="14.2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ht="14.2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ht="14.2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ht="14.2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ht="14.2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ht="14.2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ht="14.2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ht="14.2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ht="14.2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ht="14.2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ht="14.2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ht="14.2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ht="14.2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ht="14.2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ht="14.2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ht="14.2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ht="14.2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ht="14.2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ht="14.2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ht="14.2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ht="14.2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ht="14.2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ht="14.2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ht="14.2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ht="14.2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ht="14.2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ht="14.2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ht="14.2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ht="14.2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ht="14.2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ht="14.2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ht="14.2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ht="14.2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ht="14.2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ht="14.2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ht="14.2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ht="14.2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ht="14.2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ht="14.2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ht="14.2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ht="14.2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ht="14.2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ht="14.2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ht="14.2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ht="14.2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ht="14.2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ht="14.2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ht="14.2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ht="14.2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ht="14.2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ht="14.2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ht="14.2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ht="14.2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ht="14.2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ht="14.2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ht="14.2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ht="14.2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ht="14.2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ht="14.2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ht="14.2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ht="14.2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ht="14.2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ht="14.2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ht="14.2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ht="14.2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ht="14.2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ht="14.2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ht="14.2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ht="14.2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ht="14.2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ht="14.2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ht="14.2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ht="14.2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ht="14.2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ht="14.2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ht="14.2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ht="14.2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ht="14.2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ht="14.2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ht="14.2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ht="14.2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ht="14.2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ht="14.2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ht="14.2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ht="14.2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ht="14.2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ht="14.2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ht="14.2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ht="14.2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ht="14.2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ht="14.2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ht="14.2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ht="14.2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ht="14.2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ht="14.2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ht="14.2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ht="14.2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ht="14.2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ht="14.2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ht="14.2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ht="14.2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ht="14.2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ht="14.2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ht="14.2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ht="14.2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ht="14.2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ht="14.2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ht="14.2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ht="14.2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ht="14.2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ht="14.2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ht="14.2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ht="14.2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ht="14.2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ht="14.2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ht="14.2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ht="14.2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ht="14.2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ht="14.2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ht="14.2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ht="14.2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ht="14.2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ht="14.2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ht="14.2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ht="14.2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ht="14.2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ht="14.2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ht="14.2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ht="14.2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ht="14.2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ht="14.2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ht="14.2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ht="14.2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ht="14.2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ht="14.2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ht="14.2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ht="14.2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ht="14.2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ht="14.2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ht="14.2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ht="14.2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ht="14.2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ht="14.2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ht="14.2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ht="14.2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ht="14.2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ht="14.2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ht="14.2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ht="14.2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ht="14.2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ht="14.2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ht="14.2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ht="14.2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ht="14.2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ht="14.2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ht="14.2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ht="14.2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ht="14.2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ht="14.2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ht="14.2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ht="14.2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ht="14.2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ht="14.2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ht="14.2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ht="14.2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ht="14.2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ht="14.2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ht="14.2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ht="14.2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ht="14.2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ht="14.2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ht="14.2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ht="14.2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ht="14.2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ht="14.2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ht="14.2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ht="14.2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ht="14.2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ht="14.2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ht="14.2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ht="14.2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ht="14.2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ht="14.2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ht="14.2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ht="14.2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ht="14.2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ht="14.2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ht="14.2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ht="14.2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ht="14.2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ht="14.2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ht="14.2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ht="14.2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ht="14.2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ht="14.2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ht="14.2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ht="14.2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ht="14.2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ht="14.2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ht="14.2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ht="14.2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ht="14.2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ht="14.2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ht="14.2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ht="14.2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ht="14.2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ht="14.2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ht="14.2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ht="14.2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ht="14.2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ht="14.2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ht="14.2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ht="14.2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ht="14.2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ht="14.2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ht="14.2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ht="14.2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ht="14.2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ht="14.2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ht="14.2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ht="14.2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ht="14.2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ht="14.2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ht="14.2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ht="14.2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ht="14.2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ht="14.2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ht="14.2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ht="14.2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ht="14.2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ht="14.2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ht="14.2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ht="14.2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ht="14.2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ht="14.2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ht="14.2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ht="14.2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ht="14.2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ht="14.2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ht="14.2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ht="14.2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ht="14.2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ht="14.2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ht="14.2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ht="14.2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ht="14.2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ht="14.2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ht="14.2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ht="14.2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ht="14.2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ht="14.2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ht="14.2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ht="14.2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ht="14.2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ht="14.2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ht="14.2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ht="14.2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ht="14.2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ht="14.2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ht="14.2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ht="14.2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ht="14.2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ht="14.2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ht="14.2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ht="14.2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ht="14.2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ht="14.2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ht="14.2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ht="14.2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ht="14.2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ht="14.2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ht="14.2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ht="14.2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ht="14.2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ht="14.2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ht="14.2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ht="14.2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ht="14.2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ht="14.2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ht="14.2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ht="14.2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ht="14.2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ht="14.2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ht="14.2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ht="14.2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ht="14.2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ht="14.2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ht="14.2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ht="14.2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ht="14.2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ht="14.2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ht="14.2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ht="14.2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ht="14.2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ht="14.2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ht="14.2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ht="14.2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ht="14.2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ht="14.2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ht="14.2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ht="14.2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ht="14.2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ht="14.2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ht="14.2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ht="14.2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ht="14.2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ht="14.2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ht="14.2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ht="14.2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ht="14.2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ht="14.2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ht="14.2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ht="14.2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ht="14.2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ht="14.2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ht="14.2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ht="14.2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ht="14.2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ht="14.2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ht="14.2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ht="14.2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ht="14.2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ht="14.2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ht="14.2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ht="14.2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ht="14.2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ht="14.2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ht="14.2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ht="14.2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ht="14.2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ht="14.2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ht="14.2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ht="14.2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ht="14.2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ht="14.2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ht="14.2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ht="14.2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ht="14.2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ht="14.2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ht="14.2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ht="14.2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ht="14.2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ht="14.2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ht="14.2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ht="14.2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ht="14.2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ht="14.2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ht="14.2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ht="14.2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ht="14.2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ht="14.2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ht="14.2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ht="14.2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ht="14.2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ht="14.2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ht="14.2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ht="14.2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ht="14.2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ht="14.2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ht="14.2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ht="14.2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ht="14.2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ht="14.2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ht="14.2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ht="14.2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ht="14.2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ht="14.2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ht="14.2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ht="14.2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ht="14.2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ht="14.2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ht="14.2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ht="14.2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ht="14.2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ht="14.2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ht="14.2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ht="14.2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ht="14.2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ht="14.2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ht="14.2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ht="14.2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ht="14.2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ht="14.2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ht="14.2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ht="14.2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ht="14.2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ht="14.2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ht="14.2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ht="14.2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ht="14.2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ht="14.2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ht="14.2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ht="14.2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ht="14.2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ht="14.2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ht="14.2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ht="14.2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ht="14.2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ht="14.2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ht="14.2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ht="14.2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ht="14.2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ht="14.2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ht="14.2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ht="14.2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ht="14.2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ht="14.2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ht="14.2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ht="14.2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ht="14.2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ht="14.2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ht="14.2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ht="14.2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ht="14.2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ht="14.2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ht="14.2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ht="14.2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ht="14.2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ht="14.2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ht="14.2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ht="14.25" customHeight="1" x14ac:dyDescent="0.2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ht="14.25" customHeight="1" x14ac:dyDescent="0.2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ht="14.25" customHeight="1" x14ac:dyDescent="0.2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ht="14.25" customHeight="1" x14ac:dyDescent="0.2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</sheetData>
  <mergeCells count="6">
    <mergeCell ref="H2:K2"/>
    <mergeCell ref="D2:D3"/>
    <mergeCell ref="E2:E3"/>
    <mergeCell ref="F2:F3"/>
    <mergeCell ref="L2:O2"/>
    <mergeCell ref="G2:G3"/>
  </mergeCells>
  <phoneticPr fontId="4" type="noConversion"/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D85BAF00A6098449114683092856D8B" ma:contentTypeVersion="19" ma:contentTypeDescription="Crear nuevo documento." ma:contentTypeScope="" ma:versionID="bb3ae7e201a5bf23049b72dd647caac0">
  <xsd:schema xmlns:xsd="http://www.w3.org/2001/XMLSchema" xmlns:xs="http://www.w3.org/2001/XMLSchema" xmlns:p="http://schemas.microsoft.com/office/2006/metadata/properties" xmlns:ns2="bf02f894-7f11-44ba-8227-370a774c4950" xmlns:ns3="3e65780f-aa3d-4e9a-9c46-21b64ffa3800" targetNamespace="http://schemas.microsoft.com/office/2006/metadata/properties" ma:root="true" ma:fieldsID="0e3e3914fc0546c2672f0240ef875d4a" ns2:_="" ns3:_="">
    <xsd:import namespace="bf02f894-7f11-44ba-8227-370a774c4950"/>
    <xsd:import namespace="3e65780f-aa3d-4e9a-9c46-21b64ffa380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cantidad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02f894-7f11-44ba-8227-370a774c4950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Detalles de uso compartido" ma:hidden="true" ma:internalName="SharedWithDetails" ma:readOnly="true">
      <xsd:simpleType>
        <xsd:restriction base="dms:Note"/>
      </xsd:simpleType>
    </xsd:element>
    <xsd:element name="TaxCatchAll" ma:index="13" nillable="true" ma:displayName="Taxonomy Catch All Column" ma:hidden="true" ma:list="{17712b56-7a5e-4e53-a75b-5829d50d94bb}" ma:internalName="TaxCatchAll" ma:readOnly="false" ma:showField="CatchAllData" ma:web="bf02f894-7f11-44ba-8227-370a774c49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65780f-aa3d-4e9a-9c46-21b64ffa38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a5efc183-c91b-4f5c-b03b-1bf2f90060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hidden="true" ma:indexed="true" ma:internalName="MediaServiceLocation" ma:readOnly="true">
      <xsd:simpleType>
        <xsd:restriction base="dms:Text"/>
      </xsd:simpleType>
    </xsd:element>
    <xsd:element name="cantidad" ma:index="19" nillable="true" ma:displayName="cantidad" ma:decimals="0" ma:format="Dropdown" ma:hidden="true" ma:internalName="cantidad" ma:readOnly="false" ma:percentage="FALSE">
      <xsd:simpleType>
        <xsd:restriction base="dms:Number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02f894-7f11-44ba-8227-370a774c4950" xsi:nil="true"/>
    <lcf76f155ced4ddcb4097134ff3c332f xmlns="3e65780f-aa3d-4e9a-9c46-21b64ffa3800">
      <Terms xmlns="http://schemas.microsoft.com/office/infopath/2007/PartnerControls"/>
    </lcf76f155ced4ddcb4097134ff3c332f>
    <cantidad xmlns="3e65780f-aa3d-4e9a-9c46-21b64ffa3800" xsi:nil="true"/>
  </documentManagement>
</p:properties>
</file>

<file path=customXml/itemProps1.xml><?xml version="1.0" encoding="utf-8"?>
<ds:datastoreItem xmlns:ds="http://schemas.openxmlformats.org/officeDocument/2006/customXml" ds:itemID="{712E2BFF-2D8F-4F21-ABF4-799EAE645510}"/>
</file>

<file path=customXml/itemProps2.xml><?xml version="1.0" encoding="utf-8"?>
<ds:datastoreItem xmlns:ds="http://schemas.openxmlformats.org/officeDocument/2006/customXml" ds:itemID="{DAFAF6E2-1E07-4D3D-AD25-B0B1038CB03F}"/>
</file>

<file path=customXml/itemProps3.xml><?xml version="1.0" encoding="utf-8"?>
<ds:datastoreItem xmlns:ds="http://schemas.openxmlformats.org/officeDocument/2006/customXml" ds:itemID="{F129A068-D4E1-49B7-B037-61C46583ED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PRECIOS</vt:lpstr>
      <vt:lpstr>ACTIVIDAD</vt:lpstr>
      <vt:lpstr>SECTOR EXTERNO</vt:lpstr>
      <vt:lpstr>RDO FISCAL</vt:lpstr>
      <vt:lpstr>MONETARIO</vt:lpstr>
      <vt:lpstr>CUADRO Supuestos Macro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Bossio</dc:creator>
  <cp:keywords/>
  <dc:description/>
  <cp:lastModifiedBy>Daniela Bossio</cp:lastModifiedBy>
  <cp:revision/>
  <dcterms:created xsi:type="dcterms:W3CDTF">2024-09-18T13:49:04Z</dcterms:created>
  <dcterms:modified xsi:type="dcterms:W3CDTF">2025-03-31T19:28:04Z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0x0101008D85BAF00A6098449114683092856D8B</vt:lpwstr>
  </property>
</Properties>
</file>